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155" windowHeight="14370" activeTab="2"/>
  </bookViews>
  <sheets>
    <sheet name="Rekapitulace" sheetId="3" r:id="rId1"/>
    <sheet name="Rozpočet" sheetId="2" r:id="rId2"/>
    <sheet name="Parametry" sheetId="1" r:id="rId3"/>
  </sheets>
  <definedNames>
    <definedName name="_xlnm.Print_Area" localSheetId="1">Rozpočet!$A$1:$P$173</definedName>
  </definedNames>
  <calcPr calcId="152511"/>
</workbook>
</file>

<file path=xl/calcChain.xml><?xml version="1.0" encoding="utf-8"?>
<calcChain xmlns="http://schemas.openxmlformats.org/spreadsheetml/2006/main">
  <c r="C21" i="3" l="1"/>
  <c r="C7" i="3"/>
  <c r="C12" i="3" s="1"/>
  <c r="C16" i="3" s="1"/>
  <c r="L6" i="2"/>
  <c r="N6" i="2"/>
  <c r="O6" i="2"/>
  <c r="L7" i="2"/>
  <c r="N7" i="2"/>
  <c r="O7" i="2"/>
  <c r="L8" i="2"/>
  <c r="N8" i="2"/>
  <c r="O8" i="2"/>
  <c r="L10" i="2"/>
  <c r="N10" i="2"/>
  <c r="O10" i="2"/>
  <c r="L11" i="2"/>
  <c r="N11" i="2"/>
  <c r="O11" i="2"/>
  <c r="L13" i="2"/>
  <c r="N13" i="2"/>
  <c r="O13" i="2"/>
  <c r="L14" i="2"/>
  <c r="N14" i="2"/>
  <c r="O14" i="2"/>
  <c r="L15" i="2"/>
  <c r="N15" i="2"/>
  <c r="O15" i="2"/>
  <c r="L16" i="2"/>
  <c r="N16" i="2"/>
  <c r="O16" i="2"/>
  <c r="L17" i="2"/>
  <c r="N17" i="2"/>
  <c r="O17" i="2"/>
  <c r="L18" i="2"/>
  <c r="N18" i="2"/>
  <c r="O18" i="2"/>
  <c r="L19" i="2"/>
  <c r="N19" i="2"/>
  <c r="O19" i="2"/>
  <c r="L20" i="2"/>
  <c r="N20" i="2"/>
  <c r="O20" i="2"/>
  <c r="L21" i="2"/>
  <c r="N21" i="2"/>
  <c r="O21" i="2"/>
  <c r="L22" i="2"/>
  <c r="N22" i="2"/>
  <c r="O22" i="2"/>
  <c r="L23" i="2"/>
  <c r="N23" i="2"/>
  <c r="O23" i="2"/>
  <c r="L24" i="2"/>
  <c r="N24" i="2"/>
  <c r="O24" i="2"/>
  <c r="L25" i="2"/>
  <c r="N25" i="2"/>
  <c r="O25" i="2"/>
  <c r="L27" i="2"/>
  <c r="N27" i="2"/>
  <c r="O27" i="2"/>
  <c r="L28" i="2"/>
  <c r="N28" i="2"/>
  <c r="O28" i="2"/>
  <c r="L29" i="2"/>
  <c r="N29" i="2"/>
  <c r="O29" i="2"/>
  <c r="L31" i="2"/>
  <c r="N31" i="2"/>
  <c r="O31" i="2"/>
  <c r="L32" i="2"/>
  <c r="N32" i="2"/>
  <c r="P32" i="2" s="1"/>
  <c r="O32" i="2"/>
  <c r="L33" i="2"/>
  <c r="N33" i="2"/>
  <c r="O33" i="2"/>
  <c r="L34" i="2"/>
  <c r="N34" i="2"/>
  <c r="O34" i="2"/>
  <c r="L35" i="2"/>
  <c r="N35" i="2"/>
  <c r="O35" i="2"/>
  <c r="L36" i="2"/>
  <c r="N36" i="2"/>
  <c r="O36" i="2"/>
  <c r="L37" i="2"/>
  <c r="N37" i="2"/>
  <c r="O37" i="2"/>
  <c r="L38" i="2"/>
  <c r="N38" i="2"/>
  <c r="O38" i="2"/>
  <c r="L39" i="2"/>
  <c r="N39" i="2"/>
  <c r="O39" i="2"/>
  <c r="L41" i="2"/>
  <c r="N41" i="2"/>
  <c r="O41" i="2"/>
  <c r="L43" i="2"/>
  <c r="N43" i="2"/>
  <c r="O43" i="2"/>
  <c r="L44" i="2"/>
  <c r="N44" i="2"/>
  <c r="O44" i="2"/>
  <c r="L45" i="2"/>
  <c r="N45" i="2"/>
  <c r="O45" i="2"/>
  <c r="L47" i="2"/>
  <c r="N47" i="2"/>
  <c r="O47" i="2"/>
  <c r="L48" i="2"/>
  <c r="N48" i="2"/>
  <c r="O48" i="2"/>
  <c r="L49" i="2"/>
  <c r="N49" i="2"/>
  <c r="O49" i="2"/>
  <c r="L50" i="2"/>
  <c r="N50" i="2"/>
  <c r="O50" i="2"/>
  <c r="L51" i="2"/>
  <c r="N51" i="2"/>
  <c r="O51" i="2"/>
  <c r="L52" i="2"/>
  <c r="N52" i="2"/>
  <c r="O52" i="2"/>
  <c r="L53" i="2"/>
  <c r="N53" i="2"/>
  <c r="O53" i="2"/>
  <c r="L54" i="2"/>
  <c r="N54" i="2"/>
  <c r="O54" i="2"/>
  <c r="L56" i="2"/>
  <c r="N56" i="2"/>
  <c r="O56" i="2"/>
  <c r="L59" i="2"/>
  <c r="N59" i="2"/>
  <c r="O59" i="2"/>
  <c r="L60" i="2"/>
  <c r="N60" i="2"/>
  <c r="O60" i="2"/>
  <c r="L63" i="2"/>
  <c r="N63" i="2"/>
  <c r="O63" i="2"/>
  <c r="L66" i="2"/>
  <c r="N66" i="2"/>
  <c r="O66" i="2"/>
  <c r="L67" i="2"/>
  <c r="N67" i="2"/>
  <c r="O67" i="2"/>
  <c r="L68" i="2"/>
  <c r="N68" i="2"/>
  <c r="O68" i="2"/>
  <c r="L73" i="2"/>
  <c r="N73" i="2"/>
  <c r="O73" i="2"/>
  <c r="L75" i="2"/>
  <c r="N75" i="2"/>
  <c r="O75" i="2"/>
  <c r="L76" i="2"/>
  <c r="N76" i="2"/>
  <c r="O76" i="2"/>
  <c r="L78" i="2"/>
  <c r="N78" i="2"/>
  <c r="O78" i="2"/>
  <c r="L79" i="2"/>
  <c r="N79" i="2"/>
  <c r="O79" i="2"/>
  <c r="L81" i="2"/>
  <c r="N81" i="2"/>
  <c r="O81" i="2"/>
  <c r="L82" i="2"/>
  <c r="N82" i="2"/>
  <c r="O82" i="2"/>
  <c r="L83" i="2"/>
  <c r="N83" i="2"/>
  <c r="O83" i="2"/>
  <c r="L84" i="2"/>
  <c r="N84" i="2"/>
  <c r="O84" i="2"/>
  <c r="L85" i="2"/>
  <c r="N85" i="2"/>
  <c r="O85" i="2"/>
  <c r="L86" i="2"/>
  <c r="N86" i="2"/>
  <c r="O86" i="2"/>
  <c r="L88" i="2"/>
  <c r="N88" i="2"/>
  <c r="O88" i="2"/>
  <c r="L90" i="2"/>
  <c r="N90" i="2"/>
  <c r="O90" i="2"/>
  <c r="L91" i="2"/>
  <c r="N91" i="2"/>
  <c r="O91" i="2"/>
  <c r="L92" i="2"/>
  <c r="N92" i="2"/>
  <c r="O92" i="2"/>
  <c r="L93" i="2"/>
  <c r="N93" i="2"/>
  <c r="O93" i="2"/>
  <c r="L94" i="2"/>
  <c r="N94" i="2"/>
  <c r="O94" i="2"/>
  <c r="L95" i="2"/>
  <c r="N95" i="2"/>
  <c r="O95" i="2"/>
  <c r="L96" i="2"/>
  <c r="N96" i="2"/>
  <c r="O96" i="2"/>
  <c r="L97" i="2"/>
  <c r="N97" i="2"/>
  <c r="O97" i="2"/>
  <c r="L98" i="2"/>
  <c r="N98" i="2"/>
  <c r="O98" i="2"/>
  <c r="L99" i="2"/>
  <c r="N99" i="2"/>
  <c r="O99" i="2"/>
  <c r="L100" i="2"/>
  <c r="N100" i="2"/>
  <c r="O100" i="2"/>
  <c r="L101" i="2"/>
  <c r="N101" i="2"/>
  <c r="O101" i="2"/>
  <c r="L102" i="2"/>
  <c r="N102" i="2"/>
  <c r="O102" i="2"/>
  <c r="L104" i="2"/>
  <c r="N104" i="2"/>
  <c r="O104" i="2"/>
  <c r="L105" i="2"/>
  <c r="N105" i="2"/>
  <c r="O105" i="2"/>
  <c r="L106" i="2"/>
  <c r="N106" i="2"/>
  <c r="O106" i="2"/>
  <c r="L107" i="2"/>
  <c r="N107" i="2"/>
  <c r="O107" i="2"/>
  <c r="L108" i="2"/>
  <c r="N108" i="2"/>
  <c r="O108" i="2"/>
  <c r="L109" i="2"/>
  <c r="N109" i="2"/>
  <c r="O109" i="2"/>
  <c r="L110" i="2"/>
  <c r="N110" i="2"/>
  <c r="O110" i="2"/>
  <c r="L111" i="2"/>
  <c r="N111" i="2"/>
  <c r="O111" i="2"/>
  <c r="L112" i="2"/>
  <c r="N112" i="2"/>
  <c r="O112" i="2"/>
  <c r="L113" i="2"/>
  <c r="N113" i="2"/>
  <c r="O113" i="2"/>
  <c r="L114" i="2"/>
  <c r="N114" i="2"/>
  <c r="O114" i="2"/>
  <c r="L116" i="2"/>
  <c r="N116" i="2"/>
  <c r="O116" i="2"/>
  <c r="L118" i="2"/>
  <c r="N118" i="2"/>
  <c r="O118" i="2"/>
  <c r="L119" i="2"/>
  <c r="N119" i="2"/>
  <c r="O119" i="2"/>
  <c r="L120" i="2"/>
  <c r="N120" i="2"/>
  <c r="O120" i="2"/>
  <c r="L122" i="2"/>
  <c r="N122" i="2"/>
  <c r="O122" i="2"/>
  <c r="L123" i="2"/>
  <c r="N123" i="2"/>
  <c r="O123" i="2"/>
  <c r="L124" i="2"/>
  <c r="N124" i="2"/>
  <c r="O124" i="2"/>
  <c r="L125" i="2"/>
  <c r="N125" i="2"/>
  <c r="O125" i="2"/>
  <c r="L126" i="2"/>
  <c r="N126" i="2"/>
  <c r="O126" i="2"/>
  <c r="L127" i="2"/>
  <c r="N127" i="2"/>
  <c r="O127" i="2"/>
  <c r="L128" i="2"/>
  <c r="N128" i="2"/>
  <c r="O128" i="2"/>
  <c r="L129" i="2"/>
  <c r="N129" i="2"/>
  <c r="O129" i="2"/>
  <c r="L130" i="2"/>
  <c r="N130" i="2"/>
  <c r="O130" i="2"/>
  <c r="L132" i="2"/>
  <c r="N132" i="2"/>
  <c r="O132" i="2"/>
  <c r="L135" i="2"/>
  <c r="N135" i="2"/>
  <c r="O135" i="2"/>
  <c r="L138" i="2"/>
  <c r="N138" i="2"/>
  <c r="O138" i="2"/>
  <c r="L141" i="2"/>
  <c r="N141" i="2"/>
  <c r="O141" i="2"/>
  <c r="L142" i="2"/>
  <c r="N142" i="2"/>
  <c r="O142" i="2"/>
  <c r="L144" i="2"/>
  <c r="N144" i="2"/>
  <c r="O144" i="2"/>
  <c r="L147" i="2"/>
  <c r="N147" i="2"/>
  <c r="O147" i="2"/>
  <c r="L148" i="2"/>
  <c r="N148" i="2"/>
  <c r="O148" i="2"/>
  <c r="L150" i="2"/>
  <c r="N150" i="2"/>
  <c r="O150" i="2"/>
  <c r="L152" i="2"/>
  <c r="N152" i="2"/>
  <c r="O152" i="2"/>
  <c r="L154" i="2"/>
  <c r="N154" i="2"/>
  <c r="O154" i="2"/>
  <c r="L155" i="2"/>
  <c r="N155" i="2"/>
  <c r="O155" i="2"/>
  <c r="L159" i="2"/>
  <c r="N159" i="2"/>
  <c r="O159" i="2"/>
  <c r="E4" i="2"/>
  <c r="E164" i="2" s="1"/>
  <c r="G4" i="2"/>
  <c r="H4" i="2"/>
  <c r="H164" i="2" s="1"/>
  <c r="F164" i="2"/>
  <c r="C24" i="3" l="1"/>
  <c r="C27" i="3" s="1"/>
  <c r="P8" i="2"/>
  <c r="P60" i="2"/>
  <c r="P43" i="2"/>
  <c r="P39" i="2"/>
  <c r="P47" i="2"/>
  <c r="P21" i="2"/>
  <c r="P13" i="2"/>
  <c r="P127" i="2"/>
  <c r="P108" i="2"/>
  <c r="P99" i="2"/>
  <c r="P91" i="2"/>
  <c r="P116" i="2"/>
  <c r="P111" i="2"/>
  <c r="P142" i="2"/>
  <c r="P44" i="2"/>
  <c r="P81" i="2"/>
  <c r="P83" i="2"/>
  <c r="P56" i="2"/>
  <c r="P123" i="2"/>
  <c r="P104" i="2"/>
  <c r="P95" i="2"/>
  <c r="P85" i="2"/>
  <c r="P27" i="2"/>
  <c r="P20" i="2"/>
  <c r="P113" i="2"/>
  <c r="P96" i="2"/>
  <c r="P53" i="2"/>
  <c r="P28" i="2"/>
  <c r="P11" i="2"/>
  <c r="P129" i="2"/>
  <c r="P101" i="2"/>
  <c r="P93" i="2"/>
  <c r="P34" i="2"/>
  <c r="P19" i="2"/>
  <c r="P36" i="2"/>
  <c r="P125" i="2"/>
  <c r="P97" i="2"/>
  <c r="P88" i="2"/>
  <c r="P15" i="2"/>
  <c r="P159" i="2"/>
  <c r="P124" i="2"/>
  <c r="P67" i="2"/>
  <c r="P54" i="2"/>
  <c r="P38" i="2"/>
  <c r="P24" i="2"/>
  <c r="P135" i="2"/>
  <c r="P73" i="2"/>
  <c r="P147" i="2"/>
  <c r="P128" i="2"/>
  <c r="P119" i="2"/>
  <c r="P76" i="2"/>
  <c r="P105" i="2"/>
  <c r="P31" i="2"/>
  <c r="P109" i="2"/>
  <c r="P100" i="2"/>
  <c r="P79" i="2"/>
  <c r="P17" i="2"/>
  <c r="P150" i="2"/>
  <c r="P155" i="2"/>
  <c r="P148" i="2"/>
  <c r="P112" i="2"/>
  <c r="P107" i="2"/>
  <c r="P92" i="2"/>
  <c r="P84" i="2"/>
  <c r="P66" i="2"/>
  <c r="P50" i="2"/>
  <c r="P35" i="2"/>
  <c r="N162" i="2"/>
  <c r="L162" i="2"/>
  <c r="P154" i="2"/>
  <c r="P138" i="2"/>
  <c r="P7" i="2"/>
  <c r="P51" i="2"/>
  <c r="P16" i="2"/>
  <c r="P52" i="2"/>
  <c r="P152" i="2"/>
  <c r="P144" i="2"/>
  <c r="P120" i="2"/>
  <c r="P75" i="2"/>
  <c r="P48" i="2"/>
  <c r="P23" i="2"/>
  <c r="P10" i="2"/>
  <c r="P122" i="2"/>
  <c r="P106" i="2"/>
  <c r="P90" i="2"/>
  <c r="P37" i="2"/>
  <c r="P25" i="2"/>
  <c r="P141" i="2"/>
  <c r="P130" i="2"/>
  <c r="P114" i="2"/>
  <c r="P98" i="2"/>
  <c r="P82" i="2"/>
  <c r="P68" i="2"/>
  <c r="P59" i="2"/>
  <c r="P45" i="2"/>
  <c r="P29" i="2"/>
  <c r="P18" i="2"/>
  <c r="P132" i="2"/>
  <c r="P118" i="2"/>
  <c r="P102" i="2"/>
  <c r="P86" i="2"/>
  <c r="P63" i="2"/>
  <c r="P49" i="2"/>
  <c r="P33" i="2"/>
  <c r="P22" i="2"/>
  <c r="P6" i="2"/>
  <c r="G164" i="2"/>
  <c r="I4" i="2"/>
  <c r="I164" i="2" s="1"/>
  <c r="P126" i="2"/>
  <c r="P110" i="2"/>
  <c r="P94" i="2"/>
  <c r="P78" i="2"/>
  <c r="P41" i="2"/>
  <c r="P14" i="2"/>
  <c r="P162" i="2" l="1"/>
</calcChain>
</file>

<file path=xl/sharedStrings.xml><?xml version="1.0" encoding="utf-8"?>
<sst xmlns="http://schemas.openxmlformats.org/spreadsheetml/2006/main" count="419" uniqueCount="171">
  <si>
    <t>Název</t>
  </si>
  <si>
    <t>Hodnota</t>
  </si>
  <si>
    <t>Nadpis rekapitulace</t>
  </si>
  <si>
    <t>Seznam prací a dodávek elektrotechnických zařízení</t>
  </si>
  <si>
    <t>Akce</t>
  </si>
  <si>
    <t>Opravy a práce údržby ČŠI Arabská 683, PRAHA 6</t>
  </si>
  <si>
    <t>Projekt</t>
  </si>
  <si>
    <t>DVD</t>
  </si>
  <si>
    <t>Investor</t>
  </si>
  <si>
    <t>ČŠI Fráni Šrámka 37, Praha 5, 150 21</t>
  </si>
  <si>
    <t>Z. č.</t>
  </si>
  <si>
    <t/>
  </si>
  <si>
    <t>A. č.</t>
  </si>
  <si>
    <t>Smlouva</t>
  </si>
  <si>
    <t>Vypracoval</t>
  </si>
  <si>
    <t>ing. Poruba</t>
  </si>
  <si>
    <t>Kontroloval</t>
  </si>
  <si>
    <t>Datum</t>
  </si>
  <si>
    <t>1.10.2013</t>
  </si>
  <si>
    <t>Zpracovatel</t>
  </si>
  <si>
    <t>Projekce elektro</t>
  </si>
  <si>
    <t>CÚ</t>
  </si>
  <si>
    <t>08/2013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</si>
  <si>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</si>
  <si>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</si>
  <si>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</si>
  <si>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</si>
  <si>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</si>
  <si>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</si>
  <si>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</si>
  <si>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</si>
  <si>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</si>
  <si>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</si>
  <si>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</si>
  <si>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</si>
  <si>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</si>
  <si>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</si>
  <si>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</si>
  <si>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</si>
  <si>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</si>
  <si>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</si>
  <si>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</si>
  <si>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</si>
  <si>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</si>
  <si>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</si>
  <si>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</si>
  <si>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</si>
  <si>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</si>
  <si>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</si>
  <si>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</si>
  <si>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 - začátek</t>
  </si>
  <si>
    <t>HODINOVE ZUCTOVACI SAZBY</t>
  </si>
  <si>
    <t xml:space="preserve"> Uprava stavajiciho zarizeni</t>
  </si>
  <si>
    <t>hod</t>
  </si>
  <si>
    <t xml:space="preserve"> Vyhledani pripojovaciho mista</t>
  </si>
  <si>
    <t xml:space="preserve"> Napojeni na stavajici zarizeni</t>
  </si>
  <si>
    <t>ks</t>
  </si>
  <si>
    <t>Svorka propojovací do 2,5mm2</t>
  </si>
  <si>
    <t>KABEL SILOVÝ,IZOLACE PVC</t>
  </si>
  <si>
    <t>CYKY-O 3x1.5 , pevně</t>
  </si>
  <si>
    <t>m</t>
  </si>
  <si>
    <t>UKONČENÍ  VODIČŮ VE SVORKÁCH</t>
  </si>
  <si>
    <t xml:space="preserve"> Do   2,5 mm2</t>
  </si>
  <si>
    <t>Svítidlo nástěnné, IP43, E27, do 60W, s krytem</t>
  </si>
  <si>
    <t>Recyklační poplatek elektrozařízení</t>
  </si>
  <si>
    <t>VYSEKANI RYH VE ZDIVU</t>
  </si>
  <si>
    <t>CIHELNEM - HLOUBKA 30mm</t>
  </si>
  <si>
    <t xml:space="preserve"> Sire 30 mm</t>
  </si>
  <si>
    <t>sada</t>
  </si>
  <si>
    <t>Arabská 683, blok B, I. NP a II.NP - začátek</t>
  </si>
  <si>
    <t>Dozbrojení rozvaděče I.NP a II.NP</t>
  </si>
  <si>
    <t xml:space="preserve"> Uprava stavajiciho rozvadece</t>
  </si>
  <si>
    <t>VODIČ JEDNOŽILOVÝ  (CY)</t>
  </si>
  <si>
    <t>H07V-U 1.5 mm2 , pevně</t>
  </si>
  <si>
    <t>H07V-U 2.5 mm2 , pevně</t>
  </si>
  <si>
    <t>UKONČENÍ  VODIČŮ V ROZVADĚČÍCH</t>
  </si>
  <si>
    <t>25-4-030AC Proudový chránič</t>
  </si>
  <si>
    <t>Ks</t>
  </si>
  <si>
    <t>16B-3 Jistič</t>
  </si>
  <si>
    <t>16B-1 Jistič</t>
  </si>
  <si>
    <t>10B-1 Jistič</t>
  </si>
  <si>
    <t>16A-001-A230 Impulzní relé</t>
  </si>
  <si>
    <t>ŘADOVÉ SVORNICE  2,5mm2</t>
  </si>
  <si>
    <t>2,5A Řadová svornice</t>
  </si>
  <si>
    <t>Montáž svorkovnic do rozváděčů, se zapojením vodičů-řadových</t>
  </si>
  <si>
    <t xml:space="preserve"> do 2,5 mm2</t>
  </si>
  <si>
    <t>GUMOVÁ PRŮCHODKA DO 13 MM</t>
  </si>
  <si>
    <t>Přístrojová lišta</t>
  </si>
  <si>
    <t>Zhotovení otvorů, konstrukční materiál</t>
  </si>
  <si>
    <t>Popisky, štítky, označení</t>
  </si>
  <si>
    <t>Doplnění dokumentace elektro rozvaděčů</t>
  </si>
  <si>
    <t>Elektroinstalace chodby a sociálního zařízení, BLOK B, I. NP a II.NP začátek</t>
  </si>
  <si>
    <t>Demontáž stávajících svítidel, vypínačů, zásuvek, částečně kabeláže, ekologická likvidace, předání oprávněné firmě</t>
  </si>
  <si>
    <t>Svítidlo 2x18W, IP20, EP, hliníková mřížka, 300x600</t>
  </si>
  <si>
    <t>Zdroj zářivka 18W/840 bílá</t>
  </si>
  <si>
    <t>Svítidlo 1x26,32,42W, multi. EP ,bílý plast.rámeček, výřez 200,IP20</t>
  </si>
  <si>
    <t>1x26,32,42W, multi. EP ,bílý plast.rámeček, výřez 200,IP20,flexo, včetně zdroje</t>
  </si>
  <si>
    <t>Pohybové čidlo IP23, 10A, nástěnné</t>
  </si>
  <si>
    <t>Tlačítko se samonávratem, 10A, IP20, bílá, polozapuštěné, komplet</t>
  </si>
  <si>
    <t>Vypínač řazení č.1, IP20, 10A, komplet</t>
  </si>
  <si>
    <t>Vypínač řazení č.6, IP20, 10A, komplet</t>
  </si>
  <si>
    <t>Vypínač řazení č.7, IP20, 10A, komplet</t>
  </si>
  <si>
    <t>Zásuvka poloz. jednonásobná, 16A, komplet</t>
  </si>
  <si>
    <t>CYKY-O 2x1.5 , pevně</t>
  </si>
  <si>
    <t>CYKY-J 3x1.5 , pevně</t>
  </si>
  <si>
    <t>CYKY-J 4x1.5 , pevně</t>
  </si>
  <si>
    <t>CYKY-J 3x2.5 , pevně</t>
  </si>
  <si>
    <t>KABEL STÍNĚNÝ</t>
  </si>
  <si>
    <t>JYTY-O 2x1 mm , pevně</t>
  </si>
  <si>
    <t>16 TRUBKA OHEBNÁ</t>
  </si>
  <si>
    <t>29 TRUBKA OHEBNÁ</t>
  </si>
  <si>
    <t>36 TRUBKA OHEBNÁ</t>
  </si>
  <si>
    <t>KRABICE ODBOČNÁ pod omítku, 42mm</t>
  </si>
  <si>
    <t>Víčko plast</t>
  </si>
  <si>
    <t>Svorkovnice 2-5násobná do 2,5mm</t>
  </si>
  <si>
    <t xml:space="preserve"> 40X15 LIŠTA VKLÁDACÍ (2m v kartonu)</t>
  </si>
  <si>
    <t>UKONČENÍ  VODIČŮ V přístrojích</t>
  </si>
  <si>
    <t>VYBOURANI OTVORU VE ZDIVU</t>
  </si>
  <si>
    <t>CIHELNEM DO PRUMERU 60mm</t>
  </si>
  <si>
    <t xml:space="preserve"> Stena do 300mm</t>
  </si>
  <si>
    <t>Protipožární oštření prostupů mezi požárními úseky</t>
  </si>
  <si>
    <t>VYSEKANI KAPES VE ZDIVU</t>
  </si>
  <si>
    <t>CIHELNEM PRO KRABICE</t>
  </si>
  <si>
    <t xml:space="preserve"> 50x50x50 mm</t>
  </si>
  <si>
    <t xml:space="preserve"> Sire 70 mm</t>
  </si>
  <si>
    <t>kg</t>
  </si>
  <si>
    <t>LESENI LEHKE PRACOVNI O VYSCE</t>
  </si>
  <si>
    <t>Sádra montážní elektrotechnická</t>
  </si>
  <si>
    <t>Arabská 683, blok B, I. NP a II.NP - konec</t>
  </si>
  <si>
    <t>Arabská 683, blok C, I. NP a II.NP - začátek</t>
  </si>
  <si>
    <t>Elektroinstalace chodby, kuchyňky a sociálního zařízení, BLOK C, I. NP a II.NP začátek</t>
  </si>
  <si>
    <t>Svítidlo nástěnné, IP20, zářivkové, EP, 2x36W</t>
  </si>
  <si>
    <t>Zdroj trubice zářivková 36W, teplá bílá, 1200mm</t>
  </si>
  <si>
    <t>60X40 LIŠTA HRANATÁ (3m)</t>
  </si>
  <si>
    <t>Elektroinstalace chodby, kuchyňky a sociálního zařízení, BLOK C, I. NP a II.NP konec</t>
  </si>
  <si>
    <t>Venkovní orientační osvětlení meziblokové - začátek</t>
  </si>
  <si>
    <t>Demontáž stávajícíh svítidel</t>
  </si>
  <si>
    <t>Ekologická likvidace, odvoz, uložení</t>
  </si>
  <si>
    <t>Svítidlo orientační výška 1m, včetně sloupku, se stmívacím čidlem, E27, do 60W, IP43</t>
  </si>
  <si>
    <t>PROVEDENI REVIZNICH ZKOUSEK</t>
  </si>
  <si>
    <t>DLE CSN 331500</t>
  </si>
  <si>
    <t xml:space="preserve"> Revizni technik, vyhotovení revizní zprávy</t>
  </si>
  <si>
    <t>Venkovní orientační osvětlení meziblokové - konec</t>
  </si>
  <si>
    <t>Elektromontáže - celkem</t>
  </si>
  <si>
    <t>Hodnota A</t>
  </si>
  <si>
    <t>Hodnota B</t>
  </si>
  <si>
    <t>Základní náklady</t>
  </si>
  <si>
    <t>Dodávka</t>
  </si>
  <si>
    <t>Montáž - materiál</t>
  </si>
  <si>
    <t>Montáž - práce</t>
  </si>
  <si>
    <t>Mezisoučet 1</t>
  </si>
  <si>
    <t>Nátěry</t>
  </si>
  <si>
    <t>Zemní práce</t>
  </si>
  <si>
    <t>Mezisoučet 2</t>
  </si>
  <si>
    <t>Základní náklady celkem</t>
  </si>
  <si>
    <t>Vedlejší náklady</t>
  </si>
  <si>
    <t>Vedlejší náklady celkem</t>
  </si>
  <si>
    <t>Kompletační činnost</t>
  </si>
  <si>
    <t>Náklady celkem</t>
  </si>
  <si>
    <t>Základ a hodnota DPH %</t>
  </si>
  <si>
    <t>Náklady celkem bez DPH</t>
  </si>
  <si>
    <t>Roční nárůst cen 0,00%</t>
  </si>
  <si>
    <t>Součty odstavců</t>
  </si>
  <si>
    <t>Opravy v záruce 0,00% z mezisoučtu 1</t>
  </si>
  <si>
    <t>GZS 0,00% z pravé strany mezisoučtu 2</t>
  </si>
  <si>
    <t>Doprava 0%, Přesun0%</t>
  </si>
  <si>
    <t>PPV 0% z montáže: materiál + práce</t>
  </si>
  <si>
    <t>PPV 0% z nátěrů a zemních prací</t>
  </si>
  <si>
    <t>Dodav. dokumentace 0% z mezisoučtu 2</t>
  </si>
  <si>
    <t>Rizika a pojištění 0% z mezisoučtu 2</t>
  </si>
  <si>
    <t>Provozní vlivy 0% z pravé strany mezisoučtu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</si>
</sst>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9"/>
      <name val="Segoe UI"/>
      <family val="2"/>
      <charset val="238"/>
    </font>
    <font>
      <sz val="11"/>
      <name val="Calibri"/>
      <family val="2"/>
      <charset val="238"/>
      <scheme val="minor"/>
    </font>
    <font>
      <b/>
      <sz val="11"/>
      <name val="Segoe UI"/>
      <family val="2"/>
      <charset val="238"/>
    </font>
    <font>
      <i/>
      <sz val="10"/>
      <name val="Segoe UI"/>
      <family val="2"/>
      <charset val="238"/>
    </font>
    <font>
      <sz val="9"/>
      <name val="Calibri"/>
      <family val="2"/>
      <charset val="238"/>
      <scheme val="minor"/>
    </font>
    <font>
      <sz val="9"/>
      <color rgb="FFC00000"/>
      <name val="Segoe UI"/>
      <family val="2"/>
      <charset val="238"/>
    </font>
    <font>
      <sz val="11"/>
      <color rgb="FFC0000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0" fontId="6" fillId="0" borderId="0" xfId="0" applyFont="1" applyFill="1"/>
    <xf numFmtId="49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/>
    </xf>
    <xf numFmtId="0" fontId="6" fillId="0" borderId="2" xfId="0" applyFont="1" applyFill="1" applyBorder="1"/>
    <xf numFmtId="0" fontId="6" fillId="0" borderId="0" xfId="0" applyFont="1" applyFill="1" applyBorder="1"/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/>
    <xf numFmtId="4" fontId="6" fillId="0" borderId="0" xfId="0" applyNumberFormat="1" applyFont="1" applyFill="1"/>
    <xf numFmtId="4" fontId="10" fillId="0" borderId="1" xfId="0" applyNumberFormat="1" applyFont="1" applyFill="1" applyBorder="1" applyAlignment="1">
      <alignment horizontal="left"/>
    </xf>
    <xf numFmtId="0" fontId="11" fillId="0" borderId="2" xfId="0" applyFont="1" applyFill="1" applyBorder="1"/>
    <xf numFmtId="0" fontId="11" fillId="0" borderId="0" xfId="0" applyFont="1" applyFill="1" applyBorder="1"/>
    <xf numFmtId="4" fontId="10" fillId="0" borderId="1" xfId="0" applyNumberFormat="1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FEB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H22" sqref="H22"/>
    </sheetView>
  </sheetViews>
  <sheetFormatPr defaultRowHeight="15" x14ac:dyDescent="0.25"/>
  <cols>
    <col min="1" max="1" width="38.42578125" style="1" bestFit="1" customWidth="1"/>
    <col min="2" max="2" width="9.28515625" style="8" bestFit="1" customWidth="1"/>
    <col min="3" max="3" width="12.7109375" style="8" bestFit="1" customWidth="1"/>
  </cols>
  <sheetData>
    <row r="1" spans="1:3" x14ac:dyDescent="0.25">
      <c r="A1" s="2" t="s">
        <v>0</v>
      </c>
      <c r="B1" s="9" t="s">
        <v>144</v>
      </c>
      <c r="C1" s="9" t="s">
        <v>145</v>
      </c>
    </row>
    <row r="2" spans="1:3" x14ac:dyDescent="0.25">
      <c r="A2" s="4" t="s">
        <v>146</v>
      </c>
      <c r="B2" s="12"/>
      <c r="C2" s="12"/>
    </row>
    <row r="3" spans="1:3" x14ac:dyDescent="0.25">
      <c r="A3" s="5" t="s">
        <v>147</v>
      </c>
      <c r="B3" s="11">
        <v>0</v>
      </c>
      <c r="C3" s="11"/>
    </row>
    <row r="4" spans="1:3" x14ac:dyDescent="0.25">
      <c r="A4" s="5" t="s">
        <v>165</v>
      </c>
      <c r="B4" s="11">
        <v>0</v>
      </c>
      <c r="C4" s="11">
        <v>0</v>
      </c>
    </row>
    <row r="5" spans="1:3" x14ac:dyDescent="0.25">
      <c r="A5" s="5" t="s">
        <v>148</v>
      </c>
      <c r="B5" s="11"/>
      <c r="C5" s="11">
        <v>187973.5</v>
      </c>
    </row>
    <row r="6" spans="1:3" x14ac:dyDescent="0.25">
      <c r="A6" s="5" t="s">
        <v>149</v>
      </c>
      <c r="B6" s="11"/>
      <c r="C6" s="11">
        <v>102929</v>
      </c>
    </row>
    <row r="7" spans="1:3" x14ac:dyDescent="0.25">
      <c r="A7" s="6" t="s">
        <v>150</v>
      </c>
      <c r="B7" s="13">
        <v>0</v>
      </c>
      <c r="C7" s="13">
        <f>SUM(C5:C6)</f>
        <v>290902.5</v>
      </c>
    </row>
    <row r="8" spans="1:3" x14ac:dyDescent="0.25">
      <c r="A8" s="5" t="s">
        <v>166</v>
      </c>
      <c r="B8" s="11"/>
      <c r="C8" s="11">
        <v>0</v>
      </c>
    </row>
    <row r="9" spans="1:3" x14ac:dyDescent="0.25">
      <c r="A9" s="5" t="s">
        <v>151</v>
      </c>
      <c r="B9" s="11"/>
      <c r="C9" s="11">
        <v>0</v>
      </c>
    </row>
    <row r="10" spans="1:3" x14ac:dyDescent="0.25">
      <c r="A10" s="5" t="s">
        <v>152</v>
      </c>
      <c r="B10" s="11"/>
      <c r="C10" s="11">
        <v>0</v>
      </c>
    </row>
    <row r="11" spans="1:3" x14ac:dyDescent="0.25">
      <c r="A11" s="5" t="s">
        <v>167</v>
      </c>
      <c r="B11" s="11"/>
      <c r="C11" s="11">
        <v>0</v>
      </c>
    </row>
    <row r="12" spans="1:3" x14ac:dyDescent="0.25">
      <c r="A12" s="6" t="s">
        <v>153</v>
      </c>
      <c r="B12" s="13">
        <v>0</v>
      </c>
      <c r="C12" s="13">
        <f>SUM(C7:C11)</f>
        <v>290902.5</v>
      </c>
    </row>
    <row r="13" spans="1:3" x14ac:dyDescent="0.25">
      <c r="A13" s="5" t="s">
        <v>168</v>
      </c>
      <c r="B13" s="11"/>
      <c r="C13" s="11">
        <v>0</v>
      </c>
    </row>
    <row r="14" spans="1:3" x14ac:dyDescent="0.25">
      <c r="A14" s="5" t="s">
        <v>169</v>
      </c>
      <c r="B14" s="11"/>
      <c r="C14" s="11">
        <v>0</v>
      </c>
    </row>
    <row r="15" spans="1:3" x14ac:dyDescent="0.25">
      <c r="A15" s="5" t="s">
        <v>163</v>
      </c>
      <c r="B15" s="11"/>
      <c r="C15" s="11">
        <v>0</v>
      </c>
    </row>
    <row r="16" spans="1:3" x14ac:dyDescent="0.25">
      <c r="A16" s="4" t="s">
        <v>154</v>
      </c>
      <c r="B16" s="12"/>
      <c r="C16" s="12">
        <f>SUM(C12:C15)</f>
        <v>290902.5</v>
      </c>
    </row>
    <row r="17" spans="1:3" x14ac:dyDescent="0.25">
      <c r="A17" s="5" t="s">
        <v>11</v>
      </c>
      <c r="B17" s="11"/>
      <c r="C17" s="11"/>
    </row>
    <row r="18" spans="1:3" x14ac:dyDescent="0.25">
      <c r="A18" s="4" t="s">
        <v>155</v>
      </c>
      <c r="B18" s="12"/>
      <c r="C18" s="12"/>
    </row>
    <row r="19" spans="1:3" x14ac:dyDescent="0.25">
      <c r="A19" s="5" t="s">
        <v>164</v>
      </c>
      <c r="B19" s="11"/>
      <c r="C19" s="11">
        <v>0</v>
      </c>
    </row>
    <row r="20" spans="1:3" x14ac:dyDescent="0.25">
      <c r="A20" s="5" t="s">
        <v>170</v>
      </c>
      <c r="B20" s="11"/>
      <c r="C20" s="11">
        <v>0</v>
      </c>
    </row>
    <row r="21" spans="1:3" x14ac:dyDescent="0.25">
      <c r="A21" s="4" t="s">
        <v>156</v>
      </c>
      <c r="B21" s="12"/>
      <c r="C21" s="12">
        <f>SUM(C19:C20)</f>
        <v>0</v>
      </c>
    </row>
    <row r="22" spans="1:3" x14ac:dyDescent="0.25">
      <c r="A22" s="5" t="s">
        <v>157</v>
      </c>
      <c r="B22" s="11"/>
      <c r="C22" s="11">
        <v>0</v>
      </c>
    </row>
    <row r="23" spans="1:3" x14ac:dyDescent="0.25">
      <c r="A23" s="5" t="s">
        <v>11</v>
      </c>
      <c r="B23" s="11"/>
      <c r="C23" s="11"/>
    </row>
    <row r="24" spans="1:3" ht="16.5" x14ac:dyDescent="0.3">
      <c r="A24" s="3" t="s">
        <v>158</v>
      </c>
      <c r="B24" s="10"/>
      <c r="C24" s="10">
        <f>SUM(C16+C21)</f>
        <v>290902.5</v>
      </c>
    </row>
    <row r="25" spans="1:3" x14ac:dyDescent="0.25">
      <c r="A25" s="5" t="s">
        <v>159</v>
      </c>
      <c r="B25" s="11"/>
      <c r="C25" s="11">
        <v>0</v>
      </c>
    </row>
    <row r="26" spans="1:3" x14ac:dyDescent="0.25">
      <c r="A26" s="5" t="s">
        <v>159</v>
      </c>
      <c r="B26" s="11"/>
      <c r="C26" s="11">
        <v>0</v>
      </c>
    </row>
    <row r="27" spans="1:3" ht="16.5" x14ac:dyDescent="0.3">
      <c r="A27" s="3" t="s">
        <v>160</v>
      </c>
      <c r="B27" s="10"/>
      <c r="C27" s="10">
        <f>SUM(C24)</f>
        <v>290902.5</v>
      </c>
    </row>
    <row r="28" spans="1:3" x14ac:dyDescent="0.25">
      <c r="A28" s="5" t="s">
        <v>11</v>
      </c>
      <c r="B28" s="11"/>
      <c r="C28" s="11"/>
    </row>
    <row r="29" spans="1:3" x14ac:dyDescent="0.25">
      <c r="A29" s="5" t="s">
        <v>161</v>
      </c>
      <c r="B29" s="11"/>
      <c r="C29" s="11">
        <v>0</v>
      </c>
    </row>
    <row r="30" spans="1:3" x14ac:dyDescent="0.25">
      <c r="A30" s="5" t="s">
        <v>161</v>
      </c>
      <c r="B30" s="11"/>
      <c r="C30" s="11">
        <v>0</v>
      </c>
    </row>
    <row r="31" spans="1:3" x14ac:dyDescent="0.25">
      <c r="A31" s="4" t="s">
        <v>162</v>
      </c>
      <c r="B31" s="14" t="s">
        <v>44</v>
      </c>
      <c r="C31" s="14" t="s">
        <v>46</v>
      </c>
    </row>
    <row r="32" spans="1:3" x14ac:dyDescent="0.25">
      <c r="A32" s="5" t="s">
        <v>50</v>
      </c>
      <c r="B32" s="11">
        <v>187973.5</v>
      </c>
      <c r="C32" s="11">
        <v>102929</v>
      </c>
    </row>
    <row r="33" spans="1:3" x14ac:dyDescent="0.25">
      <c r="A33" s="5" t="s">
        <v>11</v>
      </c>
      <c r="B33" s="11"/>
      <c r="C33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4"/>
  <sheetViews>
    <sheetView view="pageBreakPreview" topLeftCell="A148" zoomScaleNormal="100" zoomScaleSheetLayoutView="100" workbookViewId="0">
      <selection activeCell="N159" sqref="N159"/>
    </sheetView>
  </sheetViews>
  <sheetFormatPr defaultRowHeight="15" x14ac:dyDescent="0.25"/>
  <cols>
    <col min="1" max="1" width="87.7109375" style="26" customWidth="1"/>
    <col min="2" max="2" width="4.42578125" style="26" bestFit="1" customWidth="1"/>
    <col min="3" max="3" width="5.7109375" style="27" hidden="1" customWidth="1"/>
    <col min="4" max="4" width="8.85546875" style="27" hidden="1" customWidth="1"/>
    <col min="5" max="5" width="14.28515625" style="27" hidden="1" customWidth="1"/>
    <col min="6" max="6" width="9.5703125" style="27" hidden="1" customWidth="1"/>
    <col min="7" max="7" width="12.7109375" style="27" hidden="1" customWidth="1"/>
    <col min="8" max="8" width="10.85546875" style="27" hidden="1" customWidth="1"/>
    <col min="9" max="9" width="12.7109375" style="27" hidden="1" customWidth="1"/>
    <col min="10" max="10" width="9.140625" style="18"/>
    <col min="11" max="11" width="9.140625" style="33"/>
    <col min="12" max="12" width="11.85546875" style="18" customWidth="1"/>
    <col min="13" max="13" width="11.7109375" style="33" customWidth="1"/>
    <col min="14" max="14" width="14" style="18" customWidth="1"/>
    <col min="15" max="15" width="11.85546875" style="18" customWidth="1"/>
    <col min="16" max="16" width="11.5703125" style="18" customWidth="1"/>
    <col min="17" max="17" width="12.140625" style="18" customWidth="1"/>
    <col min="18" max="16384" width="9.140625" style="18"/>
  </cols>
  <sheetData>
    <row r="1" spans="1:17" x14ac:dyDescent="0.25">
      <c r="A1" s="16" t="s">
        <v>0</v>
      </c>
      <c r="B1" s="16" t="s">
        <v>42</v>
      </c>
      <c r="C1" s="17" t="s">
        <v>43</v>
      </c>
      <c r="D1" s="17" t="s">
        <v>44</v>
      </c>
      <c r="E1" s="17" t="s">
        <v>45</v>
      </c>
      <c r="F1" s="17" t="s">
        <v>46</v>
      </c>
      <c r="G1" s="17" t="s">
        <v>47</v>
      </c>
      <c r="H1" s="17" t="s">
        <v>48</v>
      </c>
      <c r="I1" s="17" t="s">
        <v>49</v>
      </c>
      <c r="J1" s="17" t="s">
        <v>43</v>
      </c>
      <c r="K1" s="28" t="s">
        <v>44</v>
      </c>
      <c r="L1" s="17" t="s">
        <v>45</v>
      </c>
      <c r="M1" s="28" t="s">
        <v>46</v>
      </c>
      <c r="N1" s="17" t="s">
        <v>47</v>
      </c>
      <c r="O1" s="17" t="s">
        <v>48</v>
      </c>
      <c r="P1" s="17" t="s">
        <v>49</v>
      </c>
      <c r="Q1" s="17"/>
    </row>
    <row r="2" spans="1:17" ht="16.5" x14ac:dyDescent="0.3">
      <c r="A2" s="19" t="s">
        <v>50</v>
      </c>
      <c r="B2" s="19" t="s">
        <v>11</v>
      </c>
      <c r="C2" s="20"/>
      <c r="D2" s="20"/>
      <c r="E2" s="20"/>
      <c r="F2" s="20"/>
      <c r="G2" s="20"/>
      <c r="H2" s="20"/>
      <c r="I2" s="20"/>
      <c r="J2" s="21"/>
      <c r="K2" s="29"/>
      <c r="L2" s="21"/>
      <c r="M2" s="29"/>
      <c r="N2" s="21"/>
      <c r="O2" s="21"/>
      <c r="P2" s="21"/>
    </row>
    <row r="3" spans="1:17" x14ac:dyDescent="0.25">
      <c r="A3" s="16" t="s">
        <v>69</v>
      </c>
      <c r="B3" s="16" t="s">
        <v>11</v>
      </c>
      <c r="C3" s="15"/>
      <c r="D3" s="15"/>
      <c r="E3" s="15"/>
      <c r="F3" s="15"/>
      <c r="G3" s="15"/>
      <c r="H3" s="15"/>
      <c r="I3" s="15"/>
      <c r="J3" s="22"/>
      <c r="K3" s="30"/>
      <c r="L3" s="22"/>
      <c r="M3" s="30"/>
      <c r="N3" s="22"/>
      <c r="O3" s="22"/>
      <c r="P3" s="22"/>
    </row>
    <row r="4" spans="1:17" x14ac:dyDescent="0.25">
      <c r="A4" s="16" t="s">
        <v>70</v>
      </c>
      <c r="B4" s="16" t="s">
        <v>11</v>
      </c>
      <c r="C4" s="15">
        <v>6</v>
      </c>
      <c r="D4" s="15">
        <v>79</v>
      </c>
      <c r="E4" s="15">
        <f>SUM(D4*C4)</f>
        <v>474</v>
      </c>
      <c r="F4" s="15">
        <v>58.9</v>
      </c>
      <c r="G4" s="15">
        <f>SUM(F4*C4)</f>
        <v>353.4</v>
      </c>
      <c r="H4" s="15">
        <f>SUM(D4+F4)</f>
        <v>137.9</v>
      </c>
      <c r="I4" s="15">
        <f>SUM(G4+E4)</f>
        <v>827.4</v>
      </c>
      <c r="J4" s="15"/>
      <c r="K4" s="31"/>
      <c r="L4" s="15"/>
      <c r="M4" s="31"/>
      <c r="N4" s="15"/>
      <c r="O4" s="15"/>
      <c r="P4" s="15"/>
    </row>
    <row r="5" spans="1:17" x14ac:dyDescent="0.25">
      <c r="A5" s="23"/>
      <c r="B5" s="23"/>
      <c r="C5" s="24"/>
      <c r="D5" s="24"/>
      <c r="E5" s="24"/>
      <c r="F5" s="24"/>
      <c r="G5" s="24"/>
      <c r="H5" s="24"/>
      <c r="I5" s="24"/>
      <c r="J5" s="22"/>
      <c r="K5" s="30"/>
      <c r="L5" s="15"/>
      <c r="M5" s="30"/>
      <c r="N5" s="15"/>
      <c r="O5" s="15"/>
      <c r="P5" s="15"/>
    </row>
    <row r="6" spans="1:17" x14ac:dyDescent="0.25">
      <c r="A6" s="23" t="s">
        <v>51</v>
      </c>
      <c r="B6" s="23" t="s">
        <v>11</v>
      </c>
      <c r="C6" s="24"/>
      <c r="D6" s="24"/>
      <c r="E6" s="24"/>
      <c r="F6" s="24"/>
      <c r="G6" s="24"/>
      <c r="H6" s="24"/>
      <c r="I6" s="24"/>
      <c r="J6" s="25"/>
      <c r="K6" s="32"/>
      <c r="L6" s="15">
        <f t="shared" ref="L6:L56" si="0">SUM(K6*J6)</f>
        <v>0</v>
      </c>
      <c r="M6" s="32"/>
      <c r="N6" s="15">
        <f t="shared" ref="N6:N56" si="1">SUM(M6*J6)</f>
        <v>0</v>
      </c>
      <c r="O6" s="15">
        <f t="shared" ref="O6:O56" si="2">SUM(K6+M6)</f>
        <v>0</v>
      </c>
      <c r="P6" s="15">
        <f t="shared" ref="P6:P56" si="3">SUM(N6+L6)</f>
        <v>0</v>
      </c>
    </row>
    <row r="7" spans="1:17" x14ac:dyDescent="0.25">
      <c r="A7" s="16" t="s">
        <v>71</v>
      </c>
      <c r="B7" s="16" t="s">
        <v>53</v>
      </c>
      <c r="C7" s="15">
        <v>4</v>
      </c>
      <c r="D7" s="15">
        <v>0</v>
      </c>
      <c r="E7" s="15">
        <v>0</v>
      </c>
      <c r="F7" s="15">
        <v>310</v>
      </c>
      <c r="G7" s="15">
        <v>1240</v>
      </c>
      <c r="H7" s="15">
        <v>310</v>
      </c>
      <c r="I7" s="15">
        <v>1240</v>
      </c>
      <c r="J7" s="25">
        <v>4</v>
      </c>
      <c r="K7" s="32">
        <v>120</v>
      </c>
      <c r="L7" s="15">
        <f t="shared" si="0"/>
        <v>480</v>
      </c>
      <c r="M7" s="32">
        <v>210</v>
      </c>
      <c r="N7" s="15">
        <f t="shared" si="1"/>
        <v>840</v>
      </c>
      <c r="O7" s="15">
        <f t="shared" si="2"/>
        <v>330</v>
      </c>
      <c r="P7" s="15">
        <f t="shared" si="3"/>
        <v>1320</v>
      </c>
    </row>
    <row r="8" spans="1:17" x14ac:dyDescent="0.25">
      <c r="A8" s="16" t="s">
        <v>55</v>
      </c>
      <c r="B8" s="16" t="s">
        <v>53</v>
      </c>
      <c r="C8" s="15">
        <v>4</v>
      </c>
      <c r="D8" s="15">
        <v>0</v>
      </c>
      <c r="E8" s="15">
        <v>0</v>
      </c>
      <c r="F8" s="15">
        <v>310</v>
      </c>
      <c r="G8" s="15">
        <v>1240</v>
      </c>
      <c r="H8" s="15">
        <v>310</v>
      </c>
      <c r="I8" s="15">
        <v>1240</v>
      </c>
      <c r="J8" s="25">
        <v>2</v>
      </c>
      <c r="K8" s="32">
        <v>120</v>
      </c>
      <c r="L8" s="15">
        <f t="shared" si="0"/>
        <v>240</v>
      </c>
      <c r="M8" s="32">
        <v>210</v>
      </c>
      <c r="N8" s="15">
        <f t="shared" si="1"/>
        <v>420</v>
      </c>
      <c r="O8" s="15">
        <f t="shared" si="2"/>
        <v>330</v>
      </c>
      <c r="P8" s="15">
        <f t="shared" si="3"/>
        <v>660</v>
      </c>
    </row>
    <row r="9" spans="1:17" x14ac:dyDescent="0.25">
      <c r="A9" s="23" t="s">
        <v>72</v>
      </c>
      <c r="B9" s="23" t="s">
        <v>11</v>
      </c>
      <c r="C9" s="24"/>
      <c r="D9" s="24"/>
      <c r="E9" s="24"/>
      <c r="F9" s="24"/>
      <c r="G9" s="24"/>
      <c r="H9" s="24"/>
      <c r="I9" s="24"/>
      <c r="J9" s="25"/>
      <c r="K9" s="32"/>
      <c r="L9" s="15"/>
      <c r="M9" s="32"/>
      <c r="N9" s="15"/>
      <c r="O9" s="15"/>
      <c r="P9" s="15"/>
    </row>
    <row r="10" spans="1:17" x14ac:dyDescent="0.25">
      <c r="A10" s="16" t="s">
        <v>73</v>
      </c>
      <c r="B10" s="16" t="s">
        <v>60</v>
      </c>
      <c r="C10" s="15">
        <v>15</v>
      </c>
      <c r="D10" s="15">
        <v>4.2</v>
      </c>
      <c r="E10" s="15">
        <v>63</v>
      </c>
      <c r="F10" s="15">
        <v>28.06</v>
      </c>
      <c r="G10" s="15">
        <v>420.83</v>
      </c>
      <c r="H10" s="15">
        <v>32.26</v>
      </c>
      <c r="I10" s="15">
        <v>483.83</v>
      </c>
      <c r="J10" s="25">
        <v>15</v>
      </c>
      <c r="K10" s="32">
        <v>3.9</v>
      </c>
      <c r="L10" s="15">
        <f t="shared" si="0"/>
        <v>58.5</v>
      </c>
      <c r="M10" s="32">
        <v>15</v>
      </c>
      <c r="N10" s="15">
        <f t="shared" si="1"/>
        <v>225</v>
      </c>
      <c r="O10" s="15">
        <f t="shared" si="2"/>
        <v>18.899999999999999</v>
      </c>
      <c r="P10" s="15">
        <f t="shared" si="3"/>
        <v>283.5</v>
      </c>
    </row>
    <row r="11" spans="1:17" x14ac:dyDescent="0.25">
      <c r="A11" s="16" t="s">
        <v>74</v>
      </c>
      <c r="B11" s="16" t="s">
        <v>60</v>
      </c>
      <c r="C11" s="15">
        <v>15</v>
      </c>
      <c r="D11" s="15">
        <v>6.7</v>
      </c>
      <c r="E11" s="15">
        <v>100.5</v>
      </c>
      <c r="F11" s="15">
        <v>28.06</v>
      </c>
      <c r="G11" s="15">
        <v>420.83</v>
      </c>
      <c r="H11" s="15">
        <v>34.76</v>
      </c>
      <c r="I11" s="15">
        <v>521.33000000000004</v>
      </c>
      <c r="J11" s="25">
        <v>15</v>
      </c>
      <c r="K11" s="32">
        <v>6.2</v>
      </c>
      <c r="L11" s="15">
        <f t="shared" si="0"/>
        <v>93</v>
      </c>
      <c r="M11" s="32">
        <v>15</v>
      </c>
      <c r="N11" s="15">
        <f t="shared" si="1"/>
        <v>225</v>
      </c>
      <c r="O11" s="15">
        <f t="shared" si="2"/>
        <v>21.2</v>
      </c>
      <c r="P11" s="15">
        <f t="shared" si="3"/>
        <v>318</v>
      </c>
    </row>
    <row r="12" spans="1:17" x14ac:dyDescent="0.25">
      <c r="A12" s="23" t="s">
        <v>75</v>
      </c>
      <c r="B12" s="23" t="s">
        <v>11</v>
      </c>
      <c r="C12" s="24"/>
      <c r="D12" s="24"/>
      <c r="E12" s="24"/>
      <c r="F12" s="24"/>
      <c r="G12" s="24"/>
      <c r="H12" s="24"/>
      <c r="I12" s="24"/>
      <c r="J12" s="25"/>
      <c r="K12" s="32"/>
      <c r="L12" s="15"/>
      <c r="M12" s="32"/>
      <c r="N12" s="15"/>
      <c r="O12" s="15"/>
      <c r="P12" s="15"/>
    </row>
    <row r="13" spans="1:17" x14ac:dyDescent="0.25">
      <c r="A13" s="16" t="s">
        <v>62</v>
      </c>
      <c r="B13" s="16" t="s">
        <v>56</v>
      </c>
      <c r="C13" s="15">
        <v>50</v>
      </c>
      <c r="D13" s="15">
        <v>0</v>
      </c>
      <c r="E13" s="15">
        <v>0</v>
      </c>
      <c r="F13" s="15">
        <v>15.66</v>
      </c>
      <c r="G13" s="15">
        <v>782.75</v>
      </c>
      <c r="H13" s="15">
        <v>15.66</v>
      </c>
      <c r="I13" s="15">
        <v>782.75</v>
      </c>
      <c r="J13" s="25">
        <v>50</v>
      </c>
      <c r="K13" s="32">
        <v>0</v>
      </c>
      <c r="L13" s="15">
        <f t="shared" si="0"/>
        <v>0</v>
      </c>
      <c r="M13" s="32">
        <v>15</v>
      </c>
      <c r="N13" s="15">
        <f t="shared" si="1"/>
        <v>750</v>
      </c>
      <c r="O13" s="15">
        <f t="shared" si="2"/>
        <v>15</v>
      </c>
      <c r="P13" s="15">
        <f t="shared" si="3"/>
        <v>750</v>
      </c>
    </row>
    <row r="14" spans="1:17" x14ac:dyDescent="0.25">
      <c r="A14" s="16" t="s">
        <v>76</v>
      </c>
      <c r="B14" s="16" t="s">
        <v>77</v>
      </c>
      <c r="C14" s="15">
        <v>4</v>
      </c>
      <c r="D14" s="15">
        <v>933</v>
      </c>
      <c r="E14" s="15">
        <v>3732</v>
      </c>
      <c r="F14" s="15">
        <v>132.27000000000001</v>
      </c>
      <c r="G14" s="15">
        <v>529.07000000000005</v>
      </c>
      <c r="H14" s="15">
        <v>1065.27</v>
      </c>
      <c r="I14" s="15">
        <v>4261.07</v>
      </c>
      <c r="J14" s="25">
        <v>4</v>
      </c>
      <c r="K14" s="32">
        <v>889</v>
      </c>
      <c r="L14" s="15">
        <f t="shared" si="0"/>
        <v>3556</v>
      </c>
      <c r="M14" s="32">
        <v>50</v>
      </c>
      <c r="N14" s="15">
        <f t="shared" si="1"/>
        <v>200</v>
      </c>
      <c r="O14" s="15">
        <f t="shared" si="2"/>
        <v>939</v>
      </c>
      <c r="P14" s="15">
        <f t="shared" si="3"/>
        <v>3756</v>
      </c>
    </row>
    <row r="15" spans="1:17" x14ac:dyDescent="0.25">
      <c r="A15" s="16" t="s">
        <v>78</v>
      </c>
      <c r="B15" s="16" t="s">
        <v>77</v>
      </c>
      <c r="C15" s="15">
        <v>4</v>
      </c>
      <c r="D15" s="15">
        <v>292</v>
      </c>
      <c r="E15" s="15">
        <v>1168</v>
      </c>
      <c r="F15" s="15">
        <v>111.08</v>
      </c>
      <c r="G15" s="15">
        <v>444.33</v>
      </c>
      <c r="H15" s="15">
        <v>403.08</v>
      </c>
      <c r="I15" s="15">
        <v>1612.33</v>
      </c>
      <c r="J15" s="25">
        <v>4</v>
      </c>
      <c r="K15" s="32">
        <v>284</v>
      </c>
      <c r="L15" s="15">
        <f t="shared" si="0"/>
        <v>1136</v>
      </c>
      <c r="M15" s="32">
        <v>50</v>
      </c>
      <c r="N15" s="15">
        <f t="shared" si="1"/>
        <v>200</v>
      </c>
      <c r="O15" s="15">
        <f t="shared" si="2"/>
        <v>334</v>
      </c>
      <c r="P15" s="15">
        <f t="shared" si="3"/>
        <v>1336</v>
      </c>
    </row>
    <row r="16" spans="1:17" x14ac:dyDescent="0.25">
      <c r="A16" s="16" t="s">
        <v>79</v>
      </c>
      <c r="B16" s="16" t="s">
        <v>77</v>
      </c>
      <c r="C16" s="15">
        <v>6</v>
      </c>
      <c r="D16" s="15">
        <v>79</v>
      </c>
      <c r="E16" s="15">
        <v>474</v>
      </c>
      <c r="F16" s="15">
        <v>58.9</v>
      </c>
      <c r="G16" s="15">
        <v>353.4</v>
      </c>
      <c r="H16" s="15">
        <v>137.9</v>
      </c>
      <c r="I16" s="15">
        <v>827.4</v>
      </c>
      <c r="J16" s="25">
        <v>6</v>
      </c>
      <c r="K16" s="32">
        <v>81</v>
      </c>
      <c r="L16" s="15">
        <f t="shared" si="0"/>
        <v>486</v>
      </c>
      <c r="M16" s="32">
        <v>50</v>
      </c>
      <c r="N16" s="15">
        <f t="shared" si="1"/>
        <v>300</v>
      </c>
      <c r="O16" s="15">
        <f t="shared" si="2"/>
        <v>131</v>
      </c>
      <c r="P16" s="15">
        <f t="shared" si="3"/>
        <v>786</v>
      </c>
    </row>
    <row r="17" spans="1:16" x14ac:dyDescent="0.25">
      <c r="A17" s="16" t="s">
        <v>80</v>
      </c>
      <c r="B17" s="16" t="s">
        <v>77</v>
      </c>
      <c r="C17" s="15">
        <v>6</v>
      </c>
      <c r="D17" s="15">
        <v>82</v>
      </c>
      <c r="E17" s="15">
        <v>492</v>
      </c>
      <c r="F17" s="15">
        <v>58.9</v>
      </c>
      <c r="G17" s="15">
        <v>353.4</v>
      </c>
      <c r="H17" s="15">
        <v>140.9</v>
      </c>
      <c r="I17" s="15">
        <v>845.4</v>
      </c>
      <c r="J17" s="25">
        <v>6</v>
      </c>
      <c r="K17" s="32">
        <v>79</v>
      </c>
      <c r="L17" s="15">
        <f t="shared" si="0"/>
        <v>474</v>
      </c>
      <c r="M17" s="32">
        <v>50</v>
      </c>
      <c r="N17" s="15">
        <f t="shared" si="1"/>
        <v>300</v>
      </c>
      <c r="O17" s="15">
        <f t="shared" si="2"/>
        <v>129</v>
      </c>
      <c r="P17" s="15">
        <f t="shared" si="3"/>
        <v>774</v>
      </c>
    </row>
    <row r="18" spans="1:16" x14ac:dyDescent="0.25">
      <c r="A18" s="16" t="s">
        <v>81</v>
      </c>
      <c r="B18" s="16" t="s">
        <v>77</v>
      </c>
      <c r="C18" s="15">
        <v>2</v>
      </c>
      <c r="D18" s="15">
        <v>748</v>
      </c>
      <c r="E18" s="15">
        <v>1496</v>
      </c>
      <c r="F18" s="15">
        <v>0</v>
      </c>
      <c r="G18" s="15">
        <v>0</v>
      </c>
      <c r="H18" s="15">
        <v>748</v>
      </c>
      <c r="I18" s="15">
        <v>1496</v>
      </c>
      <c r="J18" s="25">
        <v>2</v>
      </c>
      <c r="K18" s="32">
        <v>722</v>
      </c>
      <c r="L18" s="15">
        <f t="shared" si="0"/>
        <v>1444</v>
      </c>
      <c r="M18" s="32">
        <v>0</v>
      </c>
      <c r="N18" s="15">
        <f t="shared" si="1"/>
        <v>0</v>
      </c>
      <c r="O18" s="15">
        <f t="shared" si="2"/>
        <v>722</v>
      </c>
      <c r="P18" s="15">
        <f t="shared" si="3"/>
        <v>1444</v>
      </c>
    </row>
    <row r="19" spans="1:16" x14ac:dyDescent="0.25">
      <c r="A19" s="23" t="s">
        <v>82</v>
      </c>
      <c r="B19" s="23" t="s">
        <v>11</v>
      </c>
      <c r="C19" s="24"/>
      <c r="D19" s="24"/>
      <c r="E19" s="24"/>
      <c r="F19" s="24"/>
      <c r="G19" s="24"/>
      <c r="H19" s="24"/>
      <c r="I19" s="24"/>
      <c r="J19" s="25"/>
      <c r="K19" s="32"/>
      <c r="L19" s="15">
        <f t="shared" si="0"/>
        <v>0</v>
      </c>
      <c r="M19" s="32"/>
      <c r="N19" s="15">
        <f t="shared" si="1"/>
        <v>0</v>
      </c>
      <c r="O19" s="15">
        <f t="shared" si="2"/>
        <v>0</v>
      </c>
      <c r="P19" s="15">
        <f t="shared" si="3"/>
        <v>0</v>
      </c>
    </row>
    <row r="20" spans="1:16" x14ac:dyDescent="0.25">
      <c r="A20" s="16" t="s">
        <v>83</v>
      </c>
      <c r="B20" s="16" t="s">
        <v>56</v>
      </c>
      <c r="C20" s="15">
        <v>20</v>
      </c>
      <c r="D20" s="15">
        <v>10.29</v>
      </c>
      <c r="E20" s="15">
        <v>205.8</v>
      </c>
      <c r="F20" s="15">
        <v>0</v>
      </c>
      <c r="G20" s="15">
        <v>0</v>
      </c>
      <c r="H20" s="15">
        <v>10.29</v>
      </c>
      <c r="I20" s="15">
        <v>205.8</v>
      </c>
      <c r="J20" s="25">
        <v>20</v>
      </c>
      <c r="K20" s="32">
        <v>9.8000000000000007</v>
      </c>
      <c r="L20" s="15">
        <f t="shared" si="0"/>
        <v>196</v>
      </c>
      <c r="M20" s="32">
        <v>0</v>
      </c>
      <c r="N20" s="15">
        <f t="shared" si="1"/>
        <v>0</v>
      </c>
      <c r="O20" s="15">
        <f t="shared" si="2"/>
        <v>9.8000000000000007</v>
      </c>
      <c r="P20" s="15">
        <f t="shared" si="3"/>
        <v>196</v>
      </c>
    </row>
    <row r="21" spans="1:16" x14ac:dyDescent="0.25">
      <c r="A21" s="23" t="s">
        <v>84</v>
      </c>
      <c r="B21" s="23" t="s">
        <v>11</v>
      </c>
      <c r="C21" s="24"/>
      <c r="D21" s="24"/>
      <c r="E21" s="24"/>
      <c r="F21" s="24"/>
      <c r="G21" s="24"/>
      <c r="H21" s="24"/>
      <c r="I21" s="24"/>
      <c r="J21" s="25"/>
      <c r="K21" s="32"/>
      <c r="L21" s="15">
        <f t="shared" si="0"/>
        <v>0</v>
      </c>
      <c r="M21" s="32"/>
      <c r="N21" s="15">
        <f t="shared" si="1"/>
        <v>0</v>
      </c>
      <c r="O21" s="15">
        <f t="shared" si="2"/>
        <v>0</v>
      </c>
      <c r="P21" s="15">
        <f t="shared" si="3"/>
        <v>0</v>
      </c>
    </row>
    <row r="22" spans="1:16" x14ac:dyDescent="0.25">
      <c r="A22" s="16" t="s">
        <v>85</v>
      </c>
      <c r="B22" s="16" t="s">
        <v>56</v>
      </c>
      <c r="C22" s="15">
        <v>20</v>
      </c>
      <c r="D22" s="15">
        <v>0</v>
      </c>
      <c r="E22" s="15">
        <v>0</v>
      </c>
      <c r="F22" s="15">
        <v>13.07</v>
      </c>
      <c r="G22" s="15">
        <v>261.43</v>
      </c>
      <c r="H22" s="15">
        <v>13.07</v>
      </c>
      <c r="I22" s="15">
        <v>261.43</v>
      </c>
      <c r="J22" s="25">
        <v>20</v>
      </c>
      <c r="K22" s="32">
        <v>0</v>
      </c>
      <c r="L22" s="15">
        <f t="shared" si="0"/>
        <v>0</v>
      </c>
      <c r="M22" s="32">
        <v>15</v>
      </c>
      <c r="N22" s="15">
        <f t="shared" si="1"/>
        <v>300</v>
      </c>
      <c r="O22" s="15">
        <f t="shared" si="2"/>
        <v>15</v>
      </c>
      <c r="P22" s="15">
        <f t="shared" si="3"/>
        <v>300</v>
      </c>
    </row>
    <row r="23" spans="1:16" x14ac:dyDescent="0.25">
      <c r="A23" s="16" t="s">
        <v>86</v>
      </c>
      <c r="B23" s="16" t="s">
        <v>56</v>
      </c>
      <c r="C23" s="15">
        <v>10</v>
      </c>
      <c r="D23" s="15">
        <v>8.8000000000000007</v>
      </c>
      <c r="E23" s="15">
        <v>88</v>
      </c>
      <c r="F23" s="15">
        <v>15</v>
      </c>
      <c r="G23" s="15">
        <v>150</v>
      </c>
      <c r="H23" s="15">
        <v>23.8</v>
      </c>
      <c r="I23" s="15">
        <v>238</v>
      </c>
      <c r="J23" s="25">
        <v>10</v>
      </c>
      <c r="K23" s="32">
        <v>6.2</v>
      </c>
      <c r="L23" s="15">
        <f t="shared" si="0"/>
        <v>62</v>
      </c>
      <c r="M23" s="32">
        <v>10</v>
      </c>
      <c r="N23" s="15">
        <f t="shared" si="1"/>
        <v>100</v>
      </c>
      <c r="O23" s="15">
        <f t="shared" si="2"/>
        <v>16.2</v>
      </c>
      <c r="P23" s="15">
        <f t="shared" si="3"/>
        <v>162</v>
      </c>
    </row>
    <row r="24" spans="1:16" x14ac:dyDescent="0.25">
      <c r="A24" s="16" t="s">
        <v>87</v>
      </c>
      <c r="B24" s="16" t="s">
        <v>60</v>
      </c>
      <c r="C24" s="15">
        <v>1</v>
      </c>
      <c r="D24" s="15">
        <v>156</v>
      </c>
      <c r="E24" s="15">
        <v>156</v>
      </c>
      <c r="F24" s="15">
        <v>250</v>
      </c>
      <c r="G24" s="15">
        <v>250</v>
      </c>
      <c r="H24" s="15">
        <v>406</v>
      </c>
      <c r="I24" s="15">
        <v>406</v>
      </c>
      <c r="J24" s="25">
        <v>1</v>
      </c>
      <c r="K24" s="32">
        <v>146</v>
      </c>
      <c r="L24" s="15">
        <f t="shared" si="0"/>
        <v>146</v>
      </c>
      <c r="M24" s="32">
        <v>150</v>
      </c>
      <c r="N24" s="15">
        <f t="shared" si="1"/>
        <v>150</v>
      </c>
      <c r="O24" s="15">
        <f t="shared" si="2"/>
        <v>296</v>
      </c>
      <c r="P24" s="15">
        <f t="shared" si="3"/>
        <v>296</v>
      </c>
    </row>
    <row r="25" spans="1:16" x14ac:dyDescent="0.25">
      <c r="A25" s="16" t="s">
        <v>89</v>
      </c>
      <c r="B25" s="16" t="s">
        <v>68</v>
      </c>
      <c r="C25" s="15">
        <v>1</v>
      </c>
      <c r="D25" s="15">
        <v>200</v>
      </c>
      <c r="E25" s="15">
        <v>200</v>
      </c>
      <c r="F25" s="15">
        <v>100</v>
      </c>
      <c r="G25" s="15">
        <v>100</v>
      </c>
      <c r="H25" s="15">
        <v>300</v>
      </c>
      <c r="I25" s="15">
        <v>300</v>
      </c>
      <c r="J25" s="25">
        <v>1</v>
      </c>
      <c r="K25" s="32">
        <v>150</v>
      </c>
      <c r="L25" s="15">
        <f t="shared" si="0"/>
        <v>150</v>
      </c>
      <c r="M25" s="32">
        <v>55</v>
      </c>
      <c r="N25" s="15">
        <f t="shared" si="1"/>
        <v>55</v>
      </c>
      <c r="O25" s="15">
        <f t="shared" si="2"/>
        <v>205</v>
      </c>
      <c r="P25" s="15">
        <f t="shared" si="3"/>
        <v>205</v>
      </c>
    </row>
    <row r="26" spans="1:16" x14ac:dyDescent="0.25">
      <c r="A26" s="16" t="s">
        <v>91</v>
      </c>
      <c r="B26" s="16" t="s">
        <v>11</v>
      </c>
      <c r="C26" s="15"/>
      <c r="D26" s="15"/>
      <c r="E26" s="15"/>
      <c r="F26" s="15"/>
      <c r="G26" s="15"/>
      <c r="H26" s="15"/>
      <c r="I26" s="15"/>
      <c r="J26" s="25"/>
      <c r="K26" s="32"/>
      <c r="L26" s="15"/>
      <c r="M26" s="32"/>
      <c r="N26" s="15"/>
      <c r="O26" s="15"/>
      <c r="P26" s="15"/>
    </row>
    <row r="27" spans="1:16" x14ac:dyDescent="0.25">
      <c r="A27" s="16" t="s">
        <v>92</v>
      </c>
      <c r="B27" s="16" t="s">
        <v>68</v>
      </c>
      <c r="C27" s="15">
        <v>1</v>
      </c>
      <c r="D27" s="15">
        <v>0</v>
      </c>
      <c r="E27" s="15">
        <v>0</v>
      </c>
      <c r="F27" s="15">
        <v>2000</v>
      </c>
      <c r="G27" s="15">
        <v>2000</v>
      </c>
      <c r="H27" s="15">
        <v>2000</v>
      </c>
      <c r="I27" s="15">
        <v>2000</v>
      </c>
      <c r="J27" s="25">
        <v>1</v>
      </c>
      <c r="K27" s="32">
        <v>0</v>
      </c>
      <c r="L27" s="15">
        <f t="shared" si="0"/>
        <v>0</v>
      </c>
      <c r="M27" s="32">
        <v>1200</v>
      </c>
      <c r="N27" s="15">
        <f t="shared" si="1"/>
        <v>1200</v>
      </c>
      <c r="O27" s="15">
        <f t="shared" si="2"/>
        <v>1200</v>
      </c>
      <c r="P27" s="15">
        <f t="shared" si="3"/>
        <v>1200</v>
      </c>
    </row>
    <row r="28" spans="1:16" x14ac:dyDescent="0.25">
      <c r="A28" s="16" t="s">
        <v>93</v>
      </c>
      <c r="B28" s="16" t="s">
        <v>56</v>
      </c>
      <c r="C28" s="15">
        <v>20</v>
      </c>
      <c r="D28" s="15">
        <v>1018.1</v>
      </c>
      <c r="E28" s="15">
        <v>20362</v>
      </c>
      <c r="F28" s="15">
        <v>248.36</v>
      </c>
      <c r="G28" s="15">
        <v>4967.2299999999996</v>
      </c>
      <c r="H28" s="15">
        <v>1266.46</v>
      </c>
      <c r="I28" s="15">
        <v>25329.23</v>
      </c>
      <c r="J28" s="25">
        <v>20</v>
      </c>
      <c r="K28" s="32">
        <v>886</v>
      </c>
      <c r="L28" s="15">
        <f t="shared" si="0"/>
        <v>17720</v>
      </c>
      <c r="M28" s="32">
        <v>178</v>
      </c>
      <c r="N28" s="15">
        <f t="shared" si="1"/>
        <v>3560</v>
      </c>
      <c r="O28" s="15">
        <f t="shared" si="2"/>
        <v>1064</v>
      </c>
      <c r="P28" s="15">
        <f t="shared" si="3"/>
        <v>21280</v>
      </c>
    </row>
    <row r="29" spans="1:16" x14ac:dyDescent="0.25">
      <c r="A29" s="16" t="s">
        <v>94</v>
      </c>
      <c r="B29" s="16" t="s">
        <v>56</v>
      </c>
      <c r="C29" s="15">
        <v>40</v>
      </c>
      <c r="D29" s="15">
        <v>60</v>
      </c>
      <c r="E29" s="15">
        <v>2400</v>
      </c>
      <c r="F29" s="15">
        <v>16</v>
      </c>
      <c r="G29" s="15">
        <v>640</v>
      </c>
      <c r="H29" s="15">
        <v>76</v>
      </c>
      <c r="I29" s="15">
        <v>3040</v>
      </c>
      <c r="J29" s="25">
        <v>40</v>
      </c>
      <c r="K29" s="32">
        <v>48</v>
      </c>
      <c r="L29" s="15">
        <f t="shared" si="0"/>
        <v>1920</v>
      </c>
      <c r="M29" s="32">
        <v>12</v>
      </c>
      <c r="N29" s="15">
        <f t="shared" si="1"/>
        <v>480</v>
      </c>
      <c r="O29" s="15">
        <f t="shared" si="2"/>
        <v>60</v>
      </c>
      <c r="P29" s="15">
        <f t="shared" si="3"/>
        <v>2400</v>
      </c>
    </row>
    <row r="30" spans="1:16" x14ac:dyDescent="0.25">
      <c r="A30" s="23" t="s">
        <v>95</v>
      </c>
      <c r="B30" s="23" t="s">
        <v>11</v>
      </c>
      <c r="C30" s="24"/>
      <c r="D30" s="24"/>
      <c r="E30" s="24"/>
      <c r="F30" s="24"/>
      <c r="G30" s="24"/>
      <c r="H30" s="24"/>
      <c r="I30" s="24"/>
      <c r="J30" s="25"/>
      <c r="K30" s="32"/>
      <c r="L30" s="15"/>
      <c r="M30" s="32"/>
      <c r="N30" s="15"/>
      <c r="O30" s="15"/>
      <c r="P30" s="15"/>
    </row>
    <row r="31" spans="1:16" x14ac:dyDescent="0.25">
      <c r="A31" s="16" t="s">
        <v>96</v>
      </c>
      <c r="B31" s="16" t="s">
        <v>56</v>
      </c>
      <c r="C31" s="15">
        <v>13</v>
      </c>
      <c r="D31" s="15">
        <v>960</v>
      </c>
      <c r="E31" s="15">
        <v>12480</v>
      </c>
      <c r="F31" s="15">
        <v>274.51</v>
      </c>
      <c r="G31" s="15">
        <v>3568.57</v>
      </c>
      <c r="H31" s="15">
        <v>1234.51</v>
      </c>
      <c r="I31" s="15">
        <v>16048.57</v>
      </c>
      <c r="J31" s="25">
        <v>13</v>
      </c>
      <c r="K31" s="32">
        <v>765</v>
      </c>
      <c r="L31" s="15">
        <f t="shared" si="0"/>
        <v>9945</v>
      </c>
      <c r="M31" s="32">
        <v>178</v>
      </c>
      <c r="N31" s="15">
        <f t="shared" si="1"/>
        <v>2314</v>
      </c>
      <c r="O31" s="15">
        <f t="shared" si="2"/>
        <v>943</v>
      </c>
      <c r="P31" s="15">
        <f t="shared" si="3"/>
        <v>12259</v>
      </c>
    </row>
    <row r="32" spans="1:16" x14ac:dyDescent="0.25">
      <c r="A32" s="16" t="s">
        <v>63</v>
      </c>
      <c r="B32" s="16" t="s">
        <v>56</v>
      </c>
      <c r="C32" s="15">
        <v>2</v>
      </c>
      <c r="D32" s="15">
        <v>398</v>
      </c>
      <c r="E32" s="15">
        <v>796</v>
      </c>
      <c r="F32" s="15">
        <v>165</v>
      </c>
      <c r="G32" s="15">
        <v>330</v>
      </c>
      <c r="H32" s="15">
        <v>563</v>
      </c>
      <c r="I32" s="15">
        <v>1126</v>
      </c>
      <c r="J32" s="25">
        <v>2</v>
      </c>
      <c r="K32" s="32">
        <v>265</v>
      </c>
      <c r="L32" s="15">
        <f t="shared" si="0"/>
        <v>530</v>
      </c>
      <c r="M32" s="32">
        <v>178</v>
      </c>
      <c r="N32" s="15">
        <f t="shared" si="1"/>
        <v>356</v>
      </c>
      <c r="O32" s="15">
        <f t="shared" si="2"/>
        <v>443</v>
      </c>
      <c r="P32" s="15">
        <f t="shared" si="3"/>
        <v>886</v>
      </c>
    </row>
    <row r="33" spans="1:16" x14ac:dyDescent="0.25">
      <c r="A33" s="16" t="s">
        <v>64</v>
      </c>
      <c r="B33" s="16" t="s">
        <v>56</v>
      </c>
      <c r="C33" s="15">
        <v>44</v>
      </c>
      <c r="D33" s="15">
        <v>12</v>
      </c>
      <c r="E33" s="15">
        <v>528</v>
      </c>
      <c r="F33" s="15">
        <v>0</v>
      </c>
      <c r="G33" s="15">
        <v>0</v>
      </c>
      <c r="H33" s="15">
        <v>12</v>
      </c>
      <c r="I33" s="15">
        <v>528</v>
      </c>
      <c r="J33" s="25">
        <v>44</v>
      </c>
      <c r="K33" s="32">
        <v>11.2</v>
      </c>
      <c r="L33" s="15">
        <f t="shared" si="0"/>
        <v>492.79999999999995</v>
      </c>
      <c r="M33" s="32">
        <v>0</v>
      </c>
      <c r="N33" s="15">
        <f t="shared" si="1"/>
        <v>0</v>
      </c>
      <c r="O33" s="15">
        <f t="shared" si="2"/>
        <v>11.2</v>
      </c>
      <c r="P33" s="15">
        <f t="shared" si="3"/>
        <v>492.79999999999995</v>
      </c>
    </row>
    <row r="34" spans="1:16" x14ac:dyDescent="0.25">
      <c r="A34" s="16" t="s">
        <v>97</v>
      </c>
      <c r="B34" s="16" t="s">
        <v>56</v>
      </c>
      <c r="C34" s="15">
        <v>6</v>
      </c>
      <c r="D34" s="15">
        <v>356</v>
      </c>
      <c r="E34" s="15">
        <v>2136</v>
      </c>
      <c r="F34" s="15">
        <v>101</v>
      </c>
      <c r="G34" s="15">
        <v>606</v>
      </c>
      <c r="H34" s="15">
        <v>457</v>
      </c>
      <c r="I34" s="15">
        <v>2742</v>
      </c>
      <c r="J34" s="25">
        <v>6</v>
      </c>
      <c r="K34" s="32">
        <v>278</v>
      </c>
      <c r="L34" s="15">
        <f t="shared" si="0"/>
        <v>1668</v>
      </c>
      <c r="M34" s="32">
        <v>75</v>
      </c>
      <c r="N34" s="15">
        <f t="shared" si="1"/>
        <v>450</v>
      </c>
      <c r="O34" s="15">
        <f t="shared" si="2"/>
        <v>353</v>
      </c>
      <c r="P34" s="15">
        <f t="shared" si="3"/>
        <v>2118</v>
      </c>
    </row>
    <row r="35" spans="1:16" x14ac:dyDescent="0.25">
      <c r="A35" s="16" t="s">
        <v>98</v>
      </c>
      <c r="B35" s="16" t="s">
        <v>56</v>
      </c>
      <c r="C35" s="15">
        <v>24</v>
      </c>
      <c r="D35" s="15">
        <v>139</v>
      </c>
      <c r="E35" s="15">
        <v>3336</v>
      </c>
      <c r="F35" s="15">
        <v>59</v>
      </c>
      <c r="G35" s="15">
        <v>1416</v>
      </c>
      <c r="H35" s="15">
        <v>198</v>
      </c>
      <c r="I35" s="15">
        <v>4752</v>
      </c>
      <c r="J35" s="25">
        <v>24</v>
      </c>
      <c r="K35" s="32">
        <v>122</v>
      </c>
      <c r="L35" s="15">
        <f t="shared" si="0"/>
        <v>2928</v>
      </c>
      <c r="M35" s="32">
        <v>50</v>
      </c>
      <c r="N35" s="15">
        <f t="shared" si="1"/>
        <v>1200</v>
      </c>
      <c r="O35" s="15">
        <f t="shared" si="2"/>
        <v>172</v>
      </c>
      <c r="P35" s="15">
        <f t="shared" si="3"/>
        <v>4128</v>
      </c>
    </row>
    <row r="36" spans="1:16" x14ac:dyDescent="0.25">
      <c r="A36" s="16" t="s">
        <v>99</v>
      </c>
      <c r="B36" s="16" t="s">
        <v>56</v>
      </c>
      <c r="C36" s="15">
        <v>6</v>
      </c>
      <c r="D36" s="15">
        <v>136</v>
      </c>
      <c r="E36" s="15">
        <v>816</v>
      </c>
      <c r="F36" s="15">
        <v>59</v>
      </c>
      <c r="G36" s="15">
        <v>354</v>
      </c>
      <c r="H36" s="15">
        <v>195</v>
      </c>
      <c r="I36" s="15">
        <v>1170</v>
      </c>
      <c r="J36" s="25">
        <v>6</v>
      </c>
      <c r="K36" s="32">
        <v>122</v>
      </c>
      <c r="L36" s="15">
        <f t="shared" si="0"/>
        <v>732</v>
      </c>
      <c r="M36" s="32">
        <v>50</v>
      </c>
      <c r="N36" s="15">
        <f t="shared" si="1"/>
        <v>300</v>
      </c>
      <c r="O36" s="15">
        <f t="shared" si="2"/>
        <v>172</v>
      </c>
      <c r="P36" s="15">
        <f t="shared" si="3"/>
        <v>1032</v>
      </c>
    </row>
    <row r="37" spans="1:16" x14ac:dyDescent="0.25">
      <c r="A37" s="16" t="s">
        <v>100</v>
      </c>
      <c r="B37" s="16" t="s">
        <v>56</v>
      </c>
      <c r="C37" s="15">
        <v>6</v>
      </c>
      <c r="D37" s="15">
        <v>145</v>
      </c>
      <c r="E37" s="15">
        <v>870</v>
      </c>
      <c r="F37" s="15">
        <v>68</v>
      </c>
      <c r="G37" s="15">
        <v>408</v>
      </c>
      <c r="H37" s="15">
        <v>213</v>
      </c>
      <c r="I37" s="15">
        <v>1278</v>
      </c>
      <c r="J37" s="25">
        <v>6</v>
      </c>
      <c r="K37" s="32">
        <v>122</v>
      </c>
      <c r="L37" s="15">
        <f t="shared" si="0"/>
        <v>732</v>
      </c>
      <c r="M37" s="32">
        <v>50</v>
      </c>
      <c r="N37" s="15">
        <f t="shared" si="1"/>
        <v>300</v>
      </c>
      <c r="O37" s="15">
        <f t="shared" si="2"/>
        <v>172</v>
      </c>
      <c r="P37" s="15">
        <f t="shared" si="3"/>
        <v>1032</v>
      </c>
    </row>
    <row r="38" spans="1:16" x14ac:dyDescent="0.25">
      <c r="A38" s="16" t="s">
        <v>101</v>
      </c>
      <c r="B38" s="16" t="s">
        <v>56</v>
      </c>
      <c r="C38" s="15">
        <v>4</v>
      </c>
      <c r="D38" s="15">
        <v>246</v>
      </c>
      <c r="E38" s="15">
        <v>984</v>
      </c>
      <c r="F38" s="15">
        <v>86</v>
      </c>
      <c r="G38" s="15">
        <v>344</v>
      </c>
      <c r="H38" s="15">
        <v>332</v>
      </c>
      <c r="I38" s="15">
        <v>1328</v>
      </c>
      <c r="J38" s="25">
        <v>4</v>
      </c>
      <c r="K38" s="32">
        <v>122</v>
      </c>
      <c r="L38" s="15">
        <f t="shared" si="0"/>
        <v>488</v>
      </c>
      <c r="M38" s="32">
        <v>50</v>
      </c>
      <c r="N38" s="15">
        <f t="shared" si="1"/>
        <v>200</v>
      </c>
      <c r="O38" s="15">
        <f t="shared" si="2"/>
        <v>172</v>
      </c>
      <c r="P38" s="15">
        <f t="shared" si="3"/>
        <v>688</v>
      </c>
    </row>
    <row r="39" spans="1:16" x14ac:dyDescent="0.25">
      <c r="A39" s="16" t="s">
        <v>102</v>
      </c>
      <c r="B39" s="16" t="s">
        <v>56</v>
      </c>
      <c r="C39" s="15">
        <v>8</v>
      </c>
      <c r="D39" s="15">
        <v>145</v>
      </c>
      <c r="E39" s="15">
        <v>1160</v>
      </c>
      <c r="F39" s="15">
        <v>69</v>
      </c>
      <c r="G39" s="15">
        <v>552</v>
      </c>
      <c r="H39" s="15">
        <v>214</v>
      </c>
      <c r="I39" s="15">
        <v>1712</v>
      </c>
      <c r="J39" s="25">
        <v>8</v>
      </c>
      <c r="K39" s="32">
        <v>134</v>
      </c>
      <c r="L39" s="15">
        <f t="shared" si="0"/>
        <v>1072</v>
      </c>
      <c r="M39" s="32">
        <v>50</v>
      </c>
      <c r="N39" s="15">
        <f t="shared" si="1"/>
        <v>400</v>
      </c>
      <c r="O39" s="15">
        <f t="shared" si="2"/>
        <v>184</v>
      </c>
      <c r="P39" s="15">
        <f t="shared" si="3"/>
        <v>1472</v>
      </c>
    </row>
    <row r="40" spans="1:16" x14ac:dyDescent="0.25">
      <c r="A40" s="23" t="s">
        <v>58</v>
      </c>
      <c r="B40" s="23" t="s">
        <v>11</v>
      </c>
      <c r="C40" s="24"/>
      <c r="D40" s="24"/>
      <c r="E40" s="24"/>
      <c r="F40" s="24"/>
      <c r="G40" s="24"/>
      <c r="H40" s="24"/>
      <c r="I40" s="24"/>
      <c r="J40" s="25"/>
      <c r="K40" s="32"/>
      <c r="L40" s="15"/>
      <c r="M40" s="32"/>
      <c r="N40" s="15"/>
      <c r="O40" s="15"/>
      <c r="P40" s="15"/>
    </row>
    <row r="41" spans="1:16" x14ac:dyDescent="0.25">
      <c r="A41" s="16" t="s">
        <v>103</v>
      </c>
      <c r="B41" s="16" t="s">
        <v>60</v>
      </c>
      <c r="C41" s="15">
        <v>240</v>
      </c>
      <c r="D41" s="15">
        <v>11</v>
      </c>
      <c r="E41" s="15">
        <v>2640</v>
      </c>
      <c r="F41" s="15">
        <v>28.06</v>
      </c>
      <c r="G41" s="15">
        <v>6733.2</v>
      </c>
      <c r="H41" s="15">
        <v>39.06</v>
      </c>
      <c r="I41" s="15">
        <v>9373.2000000000007</v>
      </c>
      <c r="J41" s="25">
        <v>240</v>
      </c>
      <c r="K41" s="32">
        <v>9.8000000000000007</v>
      </c>
      <c r="L41" s="15">
        <f t="shared" si="0"/>
        <v>2352</v>
      </c>
      <c r="M41" s="32">
        <v>15</v>
      </c>
      <c r="N41" s="15">
        <f t="shared" si="1"/>
        <v>3600</v>
      </c>
      <c r="O41" s="15">
        <f t="shared" si="2"/>
        <v>24.8</v>
      </c>
      <c r="P41" s="15">
        <f t="shared" si="3"/>
        <v>5952</v>
      </c>
    </row>
    <row r="42" spans="1:16" x14ac:dyDescent="0.25">
      <c r="A42" s="23" t="s">
        <v>58</v>
      </c>
      <c r="B42" s="23" t="s">
        <v>11</v>
      </c>
      <c r="C42" s="24"/>
      <c r="D42" s="24"/>
      <c r="E42" s="24"/>
      <c r="F42" s="24"/>
      <c r="G42" s="24"/>
      <c r="H42" s="24"/>
      <c r="I42" s="24"/>
      <c r="J42" s="25"/>
      <c r="K42" s="32"/>
      <c r="L42" s="15"/>
      <c r="M42" s="32"/>
      <c r="N42" s="15"/>
      <c r="O42" s="15"/>
      <c r="P42" s="15"/>
    </row>
    <row r="43" spans="1:16" x14ac:dyDescent="0.25">
      <c r="A43" s="16" t="s">
        <v>104</v>
      </c>
      <c r="B43" s="16" t="s">
        <v>60</v>
      </c>
      <c r="C43" s="15">
        <v>390</v>
      </c>
      <c r="D43" s="15">
        <v>15.3</v>
      </c>
      <c r="E43" s="15">
        <v>5967</v>
      </c>
      <c r="F43" s="15">
        <v>28.06</v>
      </c>
      <c r="G43" s="15">
        <v>10941.45</v>
      </c>
      <c r="H43" s="15">
        <v>43.36</v>
      </c>
      <c r="I43" s="15">
        <v>16908.45</v>
      </c>
      <c r="J43" s="25">
        <v>390</v>
      </c>
      <c r="K43" s="32">
        <v>12.8</v>
      </c>
      <c r="L43" s="15">
        <f t="shared" si="0"/>
        <v>4992</v>
      </c>
      <c r="M43" s="32">
        <v>15</v>
      </c>
      <c r="N43" s="15">
        <f t="shared" si="1"/>
        <v>5850</v>
      </c>
      <c r="O43" s="15">
        <f t="shared" si="2"/>
        <v>27.8</v>
      </c>
      <c r="P43" s="15">
        <f t="shared" si="3"/>
        <v>10842</v>
      </c>
    </row>
    <row r="44" spans="1:16" x14ac:dyDescent="0.25">
      <c r="A44" s="16" t="s">
        <v>105</v>
      </c>
      <c r="B44" s="16" t="s">
        <v>60</v>
      </c>
      <c r="C44" s="15">
        <v>70</v>
      </c>
      <c r="D44" s="15">
        <v>20.5</v>
      </c>
      <c r="E44" s="15">
        <v>1435</v>
      </c>
      <c r="F44" s="15">
        <v>28.06</v>
      </c>
      <c r="G44" s="15">
        <v>1963.85</v>
      </c>
      <c r="H44" s="15">
        <v>48.56</v>
      </c>
      <c r="I44" s="15">
        <v>3398.85</v>
      </c>
      <c r="J44" s="25">
        <v>70</v>
      </c>
      <c r="K44" s="32">
        <v>18.399999999999999</v>
      </c>
      <c r="L44" s="15">
        <f t="shared" si="0"/>
        <v>1288</v>
      </c>
      <c r="M44" s="32">
        <v>15</v>
      </c>
      <c r="N44" s="15">
        <f t="shared" si="1"/>
        <v>1050</v>
      </c>
      <c r="O44" s="15">
        <f t="shared" si="2"/>
        <v>33.4</v>
      </c>
      <c r="P44" s="15">
        <f t="shared" si="3"/>
        <v>2338</v>
      </c>
    </row>
    <row r="45" spans="1:16" x14ac:dyDescent="0.25">
      <c r="A45" s="16" t="s">
        <v>106</v>
      </c>
      <c r="B45" s="16" t="s">
        <v>60</v>
      </c>
      <c r="C45" s="15">
        <v>60</v>
      </c>
      <c r="D45" s="15">
        <v>24.5</v>
      </c>
      <c r="E45" s="15">
        <v>1470</v>
      </c>
      <c r="F45" s="15">
        <v>28.06</v>
      </c>
      <c r="G45" s="15">
        <v>1683.3</v>
      </c>
      <c r="H45" s="15">
        <v>52.56</v>
      </c>
      <c r="I45" s="15">
        <v>3153.3</v>
      </c>
      <c r="J45" s="25">
        <v>60</v>
      </c>
      <c r="K45" s="32">
        <v>21.4</v>
      </c>
      <c r="L45" s="15">
        <f t="shared" si="0"/>
        <v>1284</v>
      </c>
      <c r="M45" s="32">
        <v>15</v>
      </c>
      <c r="N45" s="15">
        <f t="shared" si="1"/>
        <v>900</v>
      </c>
      <c r="O45" s="15">
        <f t="shared" si="2"/>
        <v>36.4</v>
      </c>
      <c r="P45" s="15">
        <f t="shared" si="3"/>
        <v>2184</v>
      </c>
    </row>
    <row r="46" spans="1:16" x14ac:dyDescent="0.25">
      <c r="A46" s="23" t="s">
        <v>107</v>
      </c>
      <c r="B46" s="23" t="s">
        <v>11</v>
      </c>
      <c r="C46" s="24"/>
      <c r="D46" s="24"/>
      <c r="E46" s="24"/>
      <c r="F46" s="24"/>
      <c r="G46" s="24"/>
      <c r="H46" s="24"/>
      <c r="I46" s="24"/>
      <c r="J46" s="25"/>
      <c r="K46" s="32"/>
      <c r="L46" s="15"/>
      <c r="M46" s="32"/>
      <c r="N46" s="15"/>
      <c r="O46" s="15"/>
      <c r="P46" s="15"/>
    </row>
    <row r="47" spans="1:16" x14ac:dyDescent="0.25">
      <c r="A47" s="16" t="s">
        <v>108</v>
      </c>
      <c r="B47" s="16" t="s">
        <v>60</v>
      </c>
      <c r="C47" s="15">
        <v>28</v>
      </c>
      <c r="D47" s="15">
        <v>8.1</v>
      </c>
      <c r="E47" s="15">
        <v>226.8</v>
      </c>
      <c r="F47" s="15">
        <v>28.06</v>
      </c>
      <c r="G47" s="15">
        <v>785.54</v>
      </c>
      <c r="H47" s="15">
        <v>36.159999999999997</v>
      </c>
      <c r="I47" s="15">
        <v>1012.34</v>
      </c>
      <c r="J47" s="25">
        <v>28</v>
      </c>
      <c r="K47" s="32">
        <v>7.65</v>
      </c>
      <c r="L47" s="15">
        <f t="shared" si="0"/>
        <v>214.20000000000002</v>
      </c>
      <c r="M47" s="32">
        <v>15</v>
      </c>
      <c r="N47" s="15">
        <f t="shared" si="1"/>
        <v>420</v>
      </c>
      <c r="O47" s="15">
        <f t="shared" si="2"/>
        <v>22.65</v>
      </c>
      <c r="P47" s="15">
        <f t="shared" si="3"/>
        <v>634.20000000000005</v>
      </c>
    </row>
    <row r="48" spans="1:16" x14ac:dyDescent="0.25">
      <c r="A48" s="16" t="s">
        <v>109</v>
      </c>
      <c r="B48" s="16" t="s">
        <v>60</v>
      </c>
      <c r="C48" s="15">
        <v>100</v>
      </c>
      <c r="D48" s="15">
        <v>7.5</v>
      </c>
      <c r="E48" s="15">
        <v>750</v>
      </c>
      <c r="F48" s="15">
        <v>24.85</v>
      </c>
      <c r="G48" s="15">
        <v>2485.17</v>
      </c>
      <c r="H48" s="15">
        <v>32.35</v>
      </c>
      <c r="I48" s="15">
        <v>3235.17</v>
      </c>
      <c r="J48" s="25">
        <v>100</v>
      </c>
      <c r="K48" s="32">
        <v>6.4</v>
      </c>
      <c r="L48" s="15">
        <f t="shared" si="0"/>
        <v>640</v>
      </c>
      <c r="M48" s="32">
        <v>15</v>
      </c>
      <c r="N48" s="15">
        <f t="shared" si="1"/>
        <v>1500</v>
      </c>
      <c r="O48" s="15">
        <f t="shared" si="2"/>
        <v>21.4</v>
      </c>
      <c r="P48" s="15">
        <f t="shared" si="3"/>
        <v>2140</v>
      </c>
    </row>
    <row r="49" spans="1:16" x14ac:dyDescent="0.25">
      <c r="A49" s="16" t="s">
        <v>110</v>
      </c>
      <c r="B49" s="16" t="s">
        <v>60</v>
      </c>
      <c r="C49" s="15">
        <v>50</v>
      </c>
      <c r="D49" s="15">
        <v>17.399999999999999</v>
      </c>
      <c r="E49" s="15">
        <v>870</v>
      </c>
      <c r="F49" s="15">
        <v>26.82</v>
      </c>
      <c r="G49" s="15">
        <v>1340.75</v>
      </c>
      <c r="H49" s="15">
        <v>44.22</v>
      </c>
      <c r="I49" s="15">
        <v>2210.75</v>
      </c>
      <c r="J49" s="25">
        <v>50</v>
      </c>
      <c r="K49" s="32">
        <v>14.5</v>
      </c>
      <c r="L49" s="15">
        <f t="shared" si="0"/>
        <v>725</v>
      </c>
      <c r="M49" s="32">
        <v>15</v>
      </c>
      <c r="N49" s="15">
        <f t="shared" si="1"/>
        <v>750</v>
      </c>
      <c r="O49" s="15">
        <f t="shared" si="2"/>
        <v>29.5</v>
      </c>
      <c r="P49" s="15">
        <f t="shared" si="3"/>
        <v>1475</v>
      </c>
    </row>
    <row r="50" spans="1:16" x14ac:dyDescent="0.25">
      <c r="A50" s="16" t="s">
        <v>111</v>
      </c>
      <c r="B50" s="16" t="s">
        <v>60</v>
      </c>
      <c r="C50" s="15">
        <v>50</v>
      </c>
      <c r="D50" s="15">
        <v>20.7</v>
      </c>
      <c r="E50" s="15">
        <v>1035</v>
      </c>
      <c r="F50" s="15">
        <v>28.11</v>
      </c>
      <c r="G50" s="15">
        <v>1405.33</v>
      </c>
      <c r="H50" s="15">
        <v>48.81</v>
      </c>
      <c r="I50" s="15">
        <v>2440.33</v>
      </c>
      <c r="J50" s="25">
        <v>50</v>
      </c>
      <c r="K50" s="32">
        <v>16.8</v>
      </c>
      <c r="L50" s="15">
        <f t="shared" si="0"/>
        <v>840</v>
      </c>
      <c r="M50" s="32">
        <v>15</v>
      </c>
      <c r="N50" s="15">
        <f t="shared" si="1"/>
        <v>750</v>
      </c>
      <c r="O50" s="15">
        <f t="shared" si="2"/>
        <v>31.8</v>
      </c>
      <c r="P50" s="15">
        <f t="shared" si="3"/>
        <v>1590</v>
      </c>
    </row>
    <row r="51" spans="1:16" x14ac:dyDescent="0.25">
      <c r="A51" s="16" t="s">
        <v>112</v>
      </c>
      <c r="B51" s="16" t="s">
        <v>56</v>
      </c>
      <c r="C51" s="15">
        <v>70</v>
      </c>
      <c r="D51" s="15">
        <v>9.3000000000000007</v>
      </c>
      <c r="E51" s="15">
        <v>651</v>
      </c>
      <c r="F51" s="15">
        <v>61.33</v>
      </c>
      <c r="G51" s="15">
        <v>4292.9799999999996</v>
      </c>
      <c r="H51" s="15">
        <v>70.63</v>
      </c>
      <c r="I51" s="15">
        <v>4943.9799999999996</v>
      </c>
      <c r="J51" s="25">
        <v>70</v>
      </c>
      <c r="K51" s="32">
        <v>8.4</v>
      </c>
      <c r="L51" s="15">
        <f t="shared" si="0"/>
        <v>588</v>
      </c>
      <c r="M51" s="32">
        <v>25</v>
      </c>
      <c r="N51" s="15">
        <f t="shared" si="1"/>
        <v>1750</v>
      </c>
      <c r="O51" s="15">
        <f t="shared" si="2"/>
        <v>33.4</v>
      </c>
      <c r="P51" s="15">
        <f t="shared" si="3"/>
        <v>2338</v>
      </c>
    </row>
    <row r="52" spans="1:16" x14ac:dyDescent="0.25">
      <c r="A52" s="16" t="s">
        <v>113</v>
      </c>
      <c r="B52" s="16" t="s">
        <v>56</v>
      </c>
      <c r="C52" s="15">
        <v>20</v>
      </c>
      <c r="D52" s="15">
        <v>5</v>
      </c>
      <c r="E52" s="15">
        <v>100</v>
      </c>
      <c r="F52" s="15">
        <v>3</v>
      </c>
      <c r="G52" s="15">
        <v>60</v>
      </c>
      <c r="H52" s="15">
        <v>8</v>
      </c>
      <c r="I52" s="15">
        <v>160</v>
      </c>
      <c r="J52" s="25">
        <v>20</v>
      </c>
      <c r="K52" s="32">
        <v>3</v>
      </c>
      <c r="L52" s="15">
        <f t="shared" si="0"/>
        <v>60</v>
      </c>
      <c r="M52" s="32">
        <v>5</v>
      </c>
      <c r="N52" s="15">
        <f t="shared" si="1"/>
        <v>100</v>
      </c>
      <c r="O52" s="15">
        <f t="shared" si="2"/>
        <v>8</v>
      </c>
      <c r="P52" s="15">
        <f t="shared" si="3"/>
        <v>160</v>
      </c>
    </row>
    <row r="53" spans="1:16" x14ac:dyDescent="0.25">
      <c r="A53" s="16" t="s">
        <v>114</v>
      </c>
      <c r="B53" s="16" t="s">
        <v>56</v>
      </c>
      <c r="C53" s="15">
        <v>120</v>
      </c>
      <c r="D53" s="15">
        <v>11</v>
      </c>
      <c r="E53" s="15">
        <v>1320</v>
      </c>
      <c r="F53" s="15">
        <v>12</v>
      </c>
      <c r="G53" s="15">
        <v>1440</v>
      </c>
      <c r="H53" s="15">
        <v>23</v>
      </c>
      <c r="I53" s="15">
        <v>2760</v>
      </c>
      <c r="J53" s="25">
        <v>120</v>
      </c>
      <c r="K53" s="32">
        <v>9</v>
      </c>
      <c r="L53" s="15">
        <f t="shared" si="0"/>
        <v>1080</v>
      </c>
      <c r="M53" s="32">
        <v>15</v>
      </c>
      <c r="N53" s="15">
        <f t="shared" si="1"/>
        <v>1800</v>
      </c>
      <c r="O53" s="15">
        <f t="shared" si="2"/>
        <v>24</v>
      </c>
      <c r="P53" s="15">
        <f t="shared" si="3"/>
        <v>2880</v>
      </c>
    </row>
    <row r="54" spans="1:16" x14ac:dyDescent="0.25">
      <c r="A54" s="16" t="s">
        <v>115</v>
      </c>
      <c r="B54" s="16" t="s">
        <v>60</v>
      </c>
      <c r="C54" s="15">
        <v>30</v>
      </c>
      <c r="D54" s="15">
        <v>40.200000000000003</v>
      </c>
      <c r="E54" s="15">
        <v>1206</v>
      </c>
      <c r="F54" s="15">
        <v>59.21</v>
      </c>
      <c r="G54" s="15">
        <v>1776.3</v>
      </c>
      <c r="H54" s="15">
        <v>99.41</v>
      </c>
      <c r="I54" s="15">
        <v>2982.3</v>
      </c>
      <c r="J54" s="25">
        <v>30</v>
      </c>
      <c r="K54" s="32">
        <v>36.4</v>
      </c>
      <c r="L54" s="15">
        <f t="shared" si="0"/>
        <v>1092</v>
      </c>
      <c r="M54" s="32">
        <v>25</v>
      </c>
      <c r="N54" s="15">
        <f t="shared" si="1"/>
        <v>750</v>
      </c>
      <c r="O54" s="15">
        <f t="shared" si="2"/>
        <v>61.4</v>
      </c>
      <c r="P54" s="15">
        <f t="shared" si="3"/>
        <v>1842</v>
      </c>
    </row>
    <row r="55" spans="1:16" x14ac:dyDescent="0.25">
      <c r="A55" s="23" t="s">
        <v>116</v>
      </c>
      <c r="B55" s="23" t="s">
        <v>11</v>
      </c>
      <c r="C55" s="24"/>
      <c r="D55" s="24"/>
      <c r="E55" s="24"/>
      <c r="F55" s="24"/>
      <c r="G55" s="24"/>
      <c r="H55" s="24"/>
      <c r="I55" s="24"/>
      <c r="J55" s="25"/>
      <c r="K55" s="32"/>
      <c r="L55" s="15"/>
      <c r="M55" s="32"/>
      <c r="N55" s="15"/>
      <c r="O55" s="15"/>
      <c r="P55" s="15"/>
    </row>
    <row r="56" spans="1:16" x14ac:dyDescent="0.25">
      <c r="A56" s="16" t="s">
        <v>62</v>
      </c>
      <c r="B56" s="16" t="s">
        <v>56</v>
      </c>
      <c r="C56" s="15">
        <v>300</v>
      </c>
      <c r="D56" s="15">
        <v>0</v>
      </c>
      <c r="E56" s="15">
        <v>0</v>
      </c>
      <c r="F56" s="15">
        <v>15.66</v>
      </c>
      <c r="G56" s="15">
        <v>4696.5</v>
      </c>
      <c r="H56" s="15">
        <v>15.66</v>
      </c>
      <c r="I56" s="15">
        <v>4696.5</v>
      </c>
      <c r="J56" s="25">
        <v>300</v>
      </c>
      <c r="K56" s="32">
        <v>0</v>
      </c>
      <c r="L56" s="15">
        <f t="shared" si="0"/>
        <v>0</v>
      </c>
      <c r="M56" s="32">
        <v>15</v>
      </c>
      <c r="N56" s="15">
        <f t="shared" si="1"/>
        <v>4500</v>
      </c>
      <c r="O56" s="15">
        <f t="shared" si="2"/>
        <v>15</v>
      </c>
      <c r="P56" s="15">
        <f t="shared" si="3"/>
        <v>4500</v>
      </c>
    </row>
    <row r="57" spans="1:16" x14ac:dyDescent="0.25">
      <c r="A57" s="23" t="s">
        <v>117</v>
      </c>
      <c r="B57" s="23" t="s">
        <v>11</v>
      </c>
      <c r="C57" s="24"/>
      <c r="D57" s="24"/>
      <c r="E57" s="24"/>
      <c r="F57" s="24"/>
      <c r="G57" s="24"/>
      <c r="H57" s="24"/>
      <c r="I57" s="24"/>
      <c r="J57" s="25"/>
      <c r="K57" s="32"/>
      <c r="L57" s="15"/>
      <c r="M57" s="32"/>
      <c r="N57" s="15"/>
      <c r="O57" s="15"/>
      <c r="P57" s="15"/>
    </row>
    <row r="58" spans="1:16" x14ac:dyDescent="0.25">
      <c r="A58" s="23" t="s">
        <v>118</v>
      </c>
      <c r="B58" s="23" t="s">
        <v>11</v>
      </c>
      <c r="C58" s="24"/>
      <c r="D58" s="24"/>
      <c r="E58" s="24"/>
      <c r="F58" s="24"/>
      <c r="G58" s="24"/>
      <c r="H58" s="24"/>
      <c r="I58" s="24"/>
      <c r="J58" s="25"/>
      <c r="K58" s="32"/>
      <c r="L58" s="15"/>
      <c r="M58" s="32"/>
      <c r="N58" s="15"/>
      <c r="O58" s="15"/>
      <c r="P58" s="15"/>
    </row>
    <row r="59" spans="1:16" x14ac:dyDescent="0.25">
      <c r="A59" s="16" t="s">
        <v>119</v>
      </c>
      <c r="B59" s="16" t="s">
        <v>56</v>
      </c>
      <c r="C59" s="15">
        <v>10</v>
      </c>
      <c r="D59" s="15">
        <v>36.5</v>
      </c>
      <c r="E59" s="15">
        <v>365</v>
      </c>
      <c r="F59" s="15">
        <v>0</v>
      </c>
      <c r="G59" s="15">
        <v>0</v>
      </c>
      <c r="H59" s="15">
        <v>36.5</v>
      </c>
      <c r="I59" s="15">
        <v>365</v>
      </c>
      <c r="J59" s="25">
        <v>10</v>
      </c>
      <c r="K59" s="32">
        <v>50</v>
      </c>
      <c r="L59" s="15">
        <f t="shared" ref="L59:L106" si="4">SUM(K59*J59)</f>
        <v>500</v>
      </c>
      <c r="M59" s="32">
        <v>0</v>
      </c>
      <c r="N59" s="15">
        <f t="shared" ref="N59:N106" si="5">SUM(M59*J59)</f>
        <v>0</v>
      </c>
      <c r="O59" s="15">
        <f t="shared" ref="O59:O106" si="6">SUM(K59+M59)</f>
        <v>50</v>
      </c>
      <c r="P59" s="15">
        <f t="shared" ref="P59:P106" si="7">SUM(N59+L59)</f>
        <v>500</v>
      </c>
    </row>
    <row r="60" spans="1:16" x14ac:dyDescent="0.25">
      <c r="A60" s="16" t="s">
        <v>120</v>
      </c>
      <c r="B60" s="16" t="s">
        <v>56</v>
      </c>
      <c r="C60" s="15">
        <v>2</v>
      </c>
      <c r="D60" s="15">
        <v>1500</v>
      </c>
      <c r="E60" s="15">
        <v>3000</v>
      </c>
      <c r="F60" s="15">
        <v>500</v>
      </c>
      <c r="G60" s="15">
        <v>1000</v>
      </c>
      <c r="H60" s="15">
        <v>2000</v>
      </c>
      <c r="I60" s="15">
        <v>4000</v>
      </c>
      <c r="J60" s="25">
        <v>2</v>
      </c>
      <c r="K60" s="32">
        <v>650</v>
      </c>
      <c r="L60" s="15">
        <f t="shared" si="4"/>
        <v>1300</v>
      </c>
      <c r="M60" s="32">
        <v>150</v>
      </c>
      <c r="N60" s="15">
        <f t="shared" si="5"/>
        <v>300</v>
      </c>
      <c r="O60" s="15">
        <f t="shared" si="6"/>
        <v>800</v>
      </c>
      <c r="P60" s="15">
        <f t="shared" si="7"/>
        <v>1600</v>
      </c>
    </row>
    <row r="61" spans="1:16" x14ac:dyDescent="0.25">
      <c r="A61" s="23" t="s">
        <v>121</v>
      </c>
      <c r="B61" s="23" t="s">
        <v>11</v>
      </c>
      <c r="C61" s="24"/>
      <c r="D61" s="24"/>
      <c r="E61" s="24"/>
      <c r="F61" s="24"/>
      <c r="G61" s="24"/>
      <c r="H61" s="24"/>
      <c r="I61" s="24"/>
      <c r="J61" s="25"/>
      <c r="K61" s="32"/>
      <c r="L61" s="15"/>
      <c r="M61" s="32"/>
      <c r="N61" s="15"/>
      <c r="O61" s="15"/>
      <c r="P61" s="15"/>
    </row>
    <row r="62" spans="1:16" x14ac:dyDescent="0.25">
      <c r="A62" s="23" t="s">
        <v>122</v>
      </c>
      <c r="B62" s="23" t="s">
        <v>11</v>
      </c>
      <c r="C62" s="24"/>
      <c r="D62" s="24"/>
      <c r="E62" s="24"/>
      <c r="F62" s="24"/>
      <c r="G62" s="24"/>
      <c r="H62" s="24"/>
      <c r="I62" s="24"/>
      <c r="J62" s="25"/>
      <c r="K62" s="32"/>
      <c r="L62" s="15"/>
      <c r="M62" s="32"/>
      <c r="N62" s="15"/>
      <c r="O62" s="15"/>
      <c r="P62" s="15"/>
    </row>
    <row r="63" spans="1:16" x14ac:dyDescent="0.25">
      <c r="A63" s="16" t="s">
        <v>123</v>
      </c>
      <c r="B63" s="16" t="s">
        <v>56</v>
      </c>
      <c r="C63" s="15">
        <v>70</v>
      </c>
      <c r="D63" s="15">
        <v>16.399999999999999</v>
      </c>
      <c r="E63" s="15">
        <v>1148</v>
      </c>
      <c r="F63" s="15">
        <v>0</v>
      </c>
      <c r="G63" s="15">
        <v>0</v>
      </c>
      <c r="H63" s="15">
        <v>16.399999999999999</v>
      </c>
      <c r="I63" s="15">
        <v>1148</v>
      </c>
      <c r="J63" s="25">
        <v>70</v>
      </c>
      <c r="K63" s="32">
        <v>15</v>
      </c>
      <c r="L63" s="15">
        <f t="shared" si="4"/>
        <v>1050</v>
      </c>
      <c r="M63" s="32">
        <v>0</v>
      </c>
      <c r="N63" s="15">
        <f t="shared" si="5"/>
        <v>0</v>
      </c>
      <c r="O63" s="15">
        <f t="shared" si="6"/>
        <v>15</v>
      </c>
      <c r="P63" s="15">
        <f t="shared" si="7"/>
        <v>1050</v>
      </c>
    </row>
    <row r="64" spans="1:16" x14ac:dyDescent="0.25">
      <c r="A64" s="23" t="s">
        <v>65</v>
      </c>
      <c r="B64" s="23" t="s">
        <v>11</v>
      </c>
      <c r="C64" s="24"/>
      <c r="D64" s="24"/>
      <c r="E64" s="24"/>
      <c r="F64" s="24"/>
      <c r="G64" s="24"/>
      <c r="H64" s="24"/>
      <c r="I64" s="24"/>
      <c r="J64" s="25"/>
      <c r="K64" s="32"/>
      <c r="L64" s="15"/>
      <c r="M64" s="32"/>
      <c r="N64" s="15"/>
      <c r="O64" s="15"/>
      <c r="P64" s="15"/>
    </row>
    <row r="65" spans="1:16" x14ac:dyDescent="0.25">
      <c r="A65" s="23" t="s">
        <v>66</v>
      </c>
      <c r="B65" s="23" t="s">
        <v>11</v>
      </c>
      <c r="C65" s="24"/>
      <c r="D65" s="24"/>
      <c r="E65" s="24"/>
      <c r="F65" s="24"/>
      <c r="G65" s="24"/>
      <c r="H65" s="24"/>
      <c r="I65" s="24"/>
      <c r="J65" s="25"/>
      <c r="K65" s="32"/>
      <c r="L65" s="15"/>
      <c r="M65" s="32"/>
      <c r="N65" s="15"/>
      <c r="O65" s="15"/>
      <c r="P65" s="15"/>
    </row>
    <row r="66" spans="1:16" x14ac:dyDescent="0.25">
      <c r="A66" s="16" t="s">
        <v>67</v>
      </c>
      <c r="B66" s="16" t="s">
        <v>60</v>
      </c>
      <c r="C66" s="15">
        <v>150</v>
      </c>
      <c r="D66" s="15">
        <v>54.5</v>
      </c>
      <c r="E66" s="15">
        <v>8175</v>
      </c>
      <c r="F66" s="15">
        <v>0</v>
      </c>
      <c r="G66" s="15">
        <v>0</v>
      </c>
      <c r="H66" s="15">
        <v>54.5</v>
      </c>
      <c r="I66" s="15">
        <v>8175</v>
      </c>
      <c r="J66" s="25">
        <v>150</v>
      </c>
      <c r="K66" s="32">
        <v>30</v>
      </c>
      <c r="L66" s="15">
        <f t="shared" si="4"/>
        <v>4500</v>
      </c>
      <c r="M66" s="32">
        <v>0</v>
      </c>
      <c r="N66" s="15">
        <f t="shared" si="5"/>
        <v>0</v>
      </c>
      <c r="O66" s="15">
        <f t="shared" si="6"/>
        <v>30</v>
      </c>
      <c r="P66" s="15">
        <f t="shared" si="7"/>
        <v>4500</v>
      </c>
    </row>
    <row r="67" spans="1:16" x14ac:dyDescent="0.25">
      <c r="A67" s="16" t="s">
        <v>124</v>
      </c>
      <c r="B67" s="16" t="s">
        <v>60</v>
      </c>
      <c r="C67" s="15">
        <v>70</v>
      </c>
      <c r="D67" s="15">
        <v>63.5</v>
      </c>
      <c r="E67" s="15">
        <v>4445</v>
      </c>
      <c r="F67" s="15">
        <v>0</v>
      </c>
      <c r="G67" s="15">
        <v>0</v>
      </c>
      <c r="H67" s="15">
        <v>63.5</v>
      </c>
      <c r="I67" s="15">
        <v>4445</v>
      </c>
      <c r="J67" s="25">
        <v>70</v>
      </c>
      <c r="K67" s="32">
        <v>35</v>
      </c>
      <c r="L67" s="15">
        <f t="shared" si="4"/>
        <v>2450</v>
      </c>
      <c r="M67" s="32">
        <v>0</v>
      </c>
      <c r="N67" s="15">
        <f t="shared" si="5"/>
        <v>0</v>
      </c>
      <c r="O67" s="15">
        <f t="shared" si="6"/>
        <v>35</v>
      </c>
      <c r="P67" s="15">
        <f t="shared" si="7"/>
        <v>2450</v>
      </c>
    </row>
    <row r="68" spans="1:16" x14ac:dyDescent="0.25">
      <c r="A68" s="16" t="s">
        <v>127</v>
      </c>
      <c r="B68" s="16" t="s">
        <v>125</v>
      </c>
      <c r="C68" s="15">
        <v>40</v>
      </c>
      <c r="D68" s="15">
        <v>10</v>
      </c>
      <c r="E68" s="15">
        <v>400</v>
      </c>
      <c r="F68" s="15">
        <v>30</v>
      </c>
      <c r="G68" s="15">
        <v>1200</v>
      </c>
      <c r="H68" s="15">
        <v>40</v>
      </c>
      <c r="I68" s="15">
        <v>1600</v>
      </c>
      <c r="J68" s="25">
        <v>40</v>
      </c>
      <c r="K68" s="32">
        <v>8</v>
      </c>
      <c r="L68" s="15">
        <f t="shared" si="4"/>
        <v>320</v>
      </c>
      <c r="M68" s="32">
        <v>18</v>
      </c>
      <c r="N68" s="15">
        <f t="shared" si="5"/>
        <v>720</v>
      </c>
      <c r="O68" s="15">
        <f t="shared" si="6"/>
        <v>26</v>
      </c>
      <c r="P68" s="15">
        <f t="shared" si="7"/>
        <v>1040</v>
      </c>
    </row>
    <row r="69" spans="1:16" x14ac:dyDescent="0.25">
      <c r="A69" s="16" t="s">
        <v>128</v>
      </c>
      <c r="B69" s="16" t="s">
        <v>11</v>
      </c>
      <c r="C69" s="15"/>
      <c r="D69" s="15"/>
      <c r="E69" s="15"/>
      <c r="F69" s="15"/>
      <c r="G69" s="15"/>
      <c r="H69" s="15"/>
      <c r="I69" s="15"/>
      <c r="J69" s="25"/>
      <c r="K69" s="32"/>
      <c r="L69" s="15"/>
      <c r="M69" s="32"/>
      <c r="N69" s="15"/>
      <c r="O69" s="15"/>
      <c r="P69" s="15"/>
    </row>
    <row r="70" spans="1:16" x14ac:dyDescent="0.25">
      <c r="A70" s="16" t="s">
        <v>129</v>
      </c>
      <c r="B70" s="16" t="s">
        <v>11</v>
      </c>
      <c r="C70" s="15"/>
      <c r="D70" s="15"/>
      <c r="E70" s="15"/>
      <c r="F70" s="15"/>
      <c r="G70" s="15"/>
      <c r="H70" s="15"/>
      <c r="I70" s="15"/>
      <c r="J70" s="25"/>
      <c r="K70" s="32"/>
      <c r="L70" s="15"/>
      <c r="M70" s="32"/>
      <c r="N70" s="15"/>
      <c r="O70" s="15"/>
      <c r="P70" s="15"/>
    </row>
    <row r="71" spans="1:16" x14ac:dyDescent="0.25">
      <c r="A71" s="16" t="s">
        <v>70</v>
      </c>
      <c r="B71" s="16" t="s">
        <v>11</v>
      </c>
      <c r="C71" s="15"/>
      <c r="D71" s="15"/>
      <c r="E71" s="15"/>
      <c r="F71" s="15"/>
      <c r="G71" s="15"/>
      <c r="H71" s="15"/>
      <c r="I71" s="15"/>
      <c r="J71" s="25"/>
      <c r="K71" s="32"/>
      <c r="L71" s="15"/>
      <c r="M71" s="32"/>
      <c r="N71" s="15"/>
      <c r="O71" s="15"/>
      <c r="P71" s="15"/>
    </row>
    <row r="72" spans="1:16" x14ac:dyDescent="0.25">
      <c r="A72" s="23" t="s">
        <v>51</v>
      </c>
      <c r="B72" s="23" t="s">
        <v>11</v>
      </c>
      <c r="C72" s="24"/>
      <c r="D72" s="24"/>
      <c r="E72" s="24"/>
      <c r="F72" s="24"/>
      <c r="G72" s="24"/>
      <c r="H72" s="24"/>
      <c r="I72" s="24"/>
      <c r="J72" s="25"/>
      <c r="K72" s="32"/>
      <c r="L72" s="15"/>
      <c r="M72" s="32"/>
      <c r="N72" s="15"/>
      <c r="O72" s="15"/>
      <c r="P72" s="15"/>
    </row>
    <row r="73" spans="1:16" x14ac:dyDescent="0.25">
      <c r="A73" s="16" t="s">
        <v>54</v>
      </c>
      <c r="B73" s="16" t="s">
        <v>53</v>
      </c>
      <c r="C73" s="15">
        <v>4</v>
      </c>
      <c r="D73" s="15">
        <v>0</v>
      </c>
      <c r="E73" s="15">
        <v>0</v>
      </c>
      <c r="F73" s="15">
        <v>310</v>
      </c>
      <c r="G73" s="15">
        <v>1240</v>
      </c>
      <c r="H73" s="15">
        <v>310</v>
      </c>
      <c r="I73" s="15">
        <v>1240</v>
      </c>
      <c r="J73" s="25">
        <v>4</v>
      </c>
      <c r="K73" s="32">
        <v>0</v>
      </c>
      <c r="L73" s="15">
        <f t="shared" si="4"/>
        <v>0</v>
      </c>
      <c r="M73" s="32">
        <v>210</v>
      </c>
      <c r="N73" s="15">
        <f t="shared" si="5"/>
        <v>840</v>
      </c>
      <c r="O73" s="15">
        <f t="shared" si="6"/>
        <v>210</v>
      </c>
      <c r="P73" s="15">
        <f t="shared" si="7"/>
        <v>840</v>
      </c>
    </row>
    <row r="74" spans="1:16" x14ac:dyDescent="0.25">
      <c r="A74" s="23" t="s">
        <v>51</v>
      </c>
      <c r="B74" s="23" t="s">
        <v>11</v>
      </c>
      <c r="C74" s="24"/>
      <c r="D74" s="24"/>
      <c r="E74" s="24"/>
      <c r="F74" s="24"/>
      <c r="G74" s="24"/>
      <c r="H74" s="24"/>
      <c r="I74" s="24"/>
      <c r="J74" s="25"/>
      <c r="K74" s="32"/>
      <c r="L74" s="15"/>
      <c r="M74" s="32"/>
      <c r="N74" s="15"/>
      <c r="O74" s="15"/>
      <c r="P74" s="15"/>
    </row>
    <row r="75" spans="1:16" x14ac:dyDescent="0.25">
      <c r="A75" s="16" t="s">
        <v>71</v>
      </c>
      <c r="B75" s="16" t="s">
        <v>53</v>
      </c>
      <c r="C75" s="15">
        <v>4</v>
      </c>
      <c r="D75" s="15">
        <v>0</v>
      </c>
      <c r="E75" s="15">
        <v>0</v>
      </c>
      <c r="F75" s="15">
        <v>310</v>
      </c>
      <c r="G75" s="15">
        <v>1240</v>
      </c>
      <c r="H75" s="15">
        <v>310</v>
      </c>
      <c r="I75" s="15">
        <v>1240</v>
      </c>
      <c r="J75" s="25">
        <v>4</v>
      </c>
      <c r="K75" s="32">
        <v>0</v>
      </c>
      <c r="L75" s="15">
        <f t="shared" si="4"/>
        <v>0</v>
      </c>
      <c r="M75" s="32">
        <v>210</v>
      </c>
      <c r="N75" s="15">
        <f t="shared" si="5"/>
        <v>840</v>
      </c>
      <c r="O75" s="15">
        <f t="shared" si="6"/>
        <v>210</v>
      </c>
      <c r="P75" s="15">
        <f t="shared" si="7"/>
        <v>840</v>
      </c>
    </row>
    <row r="76" spans="1:16" x14ac:dyDescent="0.25">
      <c r="A76" s="16" t="s">
        <v>55</v>
      </c>
      <c r="B76" s="16" t="s">
        <v>53</v>
      </c>
      <c r="C76" s="15">
        <v>4</v>
      </c>
      <c r="D76" s="15">
        <v>0</v>
      </c>
      <c r="E76" s="15">
        <v>0</v>
      </c>
      <c r="F76" s="15">
        <v>310</v>
      </c>
      <c r="G76" s="15">
        <v>1240</v>
      </c>
      <c r="H76" s="15">
        <v>310</v>
      </c>
      <c r="I76" s="15">
        <v>1240</v>
      </c>
      <c r="J76" s="25">
        <v>4</v>
      </c>
      <c r="K76" s="32">
        <v>0</v>
      </c>
      <c r="L76" s="15">
        <f t="shared" si="4"/>
        <v>0</v>
      </c>
      <c r="M76" s="32">
        <v>210</v>
      </c>
      <c r="N76" s="15">
        <f t="shared" si="5"/>
        <v>840</v>
      </c>
      <c r="O76" s="15">
        <f t="shared" si="6"/>
        <v>210</v>
      </c>
      <c r="P76" s="15">
        <f t="shared" si="7"/>
        <v>840</v>
      </c>
    </row>
    <row r="77" spans="1:16" x14ac:dyDescent="0.25">
      <c r="A77" s="23" t="s">
        <v>72</v>
      </c>
      <c r="B77" s="23" t="s">
        <v>11</v>
      </c>
      <c r="C77" s="24"/>
      <c r="D77" s="24"/>
      <c r="E77" s="24"/>
      <c r="F77" s="24"/>
      <c r="G77" s="24"/>
      <c r="H77" s="24"/>
      <c r="I77" s="24"/>
      <c r="J77" s="25"/>
      <c r="K77" s="32"/>
      <c r="L77" s="15"/>
      <c r="M77" s="32"/>
      <c r="N77" s="15"/>
      <c r="O77" s="15"/>
      <c r="P77" s="15"/>
    </row>
    <row r="78" spans="1:16" x14ac:dyDescent="0.25">
      <c r="A78" s="16" t="s">
        <v>73</v>
      </c>
      <c r="B78" s="16" t="s">
        <v>60</v>
      </c>
      <c r="C78" s="15">
        <v>20</v>
      </c>
      <c r="D78" s="15">
        <v>4.2</v>
      </c>
      <c r="E78" s="15">
        <v>84</v>
      </c>
      <c r="F78" s="15">
        <v>28.06</v>
      </c>
      <c r="G78" s="15">
        <v>561.1</v>
      </c>
      <c r="H78" s="15">
        <v>32.26</v>
      </c>
      <c r="I78" s="15">
        <v>645.1</v>
      </c>
      <c r="J78" s="25">
        <v>20</v>
      </c>
      <c r="K78" s="32">
        <v>3.9</v>
      </c>
      <c r="L78" s="15">
        <f t="shared" si="4"/>
        <v>78</v>
      </c>
      <c r="M78" s="32">
        <v>15</v>
      </c>
      <c r="N78" s="15">
        <f t="shared" si="5"/>
        <v>300</v>
      </c>
      <c r="O78" s="15">
        <f t="shared" si="6"/>
        <v>18.899999999999999</v>
      </c>
      <c r="P78" s="15">
        <f t="shared" si="7"/>
        <v>378</v>
      </c>
    </row>
    <row r="79" spans="1:16" x14ac:dyDescent="0.25">
      <c r="A79" s="16" t="s">
        <v>74</v>
      </c>
      <c r="B79" s="16" t="s">
        <v>60</v>
      </c>
      <c r="C79" s="15">
        <v>20</v>
      </c>
      <c r="D79" s="15">
        <v>6.7</v>
      </c>
      <c r="E79" s="15">
        <v>134</v>
      </c>
      <c r="F79" s="15">
        <v>28.06</v>
      </c>
      <c r="G79" s="15">
        <v>561.1</v>
      </c>
      <c r="H79" s="15">
        <v>34.76</v>
      </c>
      <c r="I79" s="15">
        <v>695.1</v>
      </c>
      <c r="J79" s="25">
        <v>20</v>
      </c>
      <c r="K79" s="32">
        <v>6.2</v>
      </c>
      <c r="L79" s="15">
        <f t="shared" si="4"/>
        <v>124</v>
      </c>
      <c r="M79" s="32">
        <v>15</v>
      </c>
      <c r="N79" s="15">
        <f t="shared" si="5"/>
        <v>300</v>
      </c>
      <c r="O79" s="15">
        <f t="shared" si="6"/>
        <v>21.2</v>
      </c>
      <c r="P79" s="15">
        <f t="shared" si="7"/>
        <v>424</v>
      </c>
    </row>
    <row r="80" spans="1:16" x14ac:dyDescent="0.25">
      <c r="A80" s="23" t="s">
        <v>75</v>
      </c>
      <c r="B80" s="23" t="s">
        <v>11</v>
      </c>
      <c r="C80" s="24"/>
      <c r="D80" s="24"/>
      <c r="E80" s="24"/>
      <c r="F80" s="24"/>
      <c r="G80" s="24"/>
      <c r="H80" s="24"/>
      <c r="I80" s="24"/>
      <c r="J80" s="25"/>
      <c r="K80" s="32"/>
      <c r="L80" s="15"/>
      <c r="M80" s="32"/>
      <c r="N80" s="15"/>
      <c r="O80" s="15"/>
      <c r="P80" s="15"/>
    </row>
    <row r="81" spans="1:16" x14ac:dyDescent="0.25">
      <c r="A81" s="16" t="s">
        <v>62</v>
      </c>
      <c r="B81" s="16" t="s">
        <v>56</v>
      </c>
      <c r="C81" s="15">
        <v>70</v>
      </c>
      <c r="D81" s="15">
        <v>0</v>
      </c>
      <c r="E81" s="15">
        <v>0</v>
      </c>
      <c r="F81" s="15">
        <v>15.66</v>
      </c>
      <c r="G81" s="15">
        <v>1095.8499999999999</v>
      </c>
      <c r="H81" s="15">
        <v>15.66</v>
      </c>
      <c r="I81" s="15">
        <v>1095.8499999999999</v>
      </c>
      <c r="J81" s="25">
        <v>70</v>
      </c>
      <c r="K81" s="32">
        <v>0</v>
      </c>
      <c r="L81" s="15">
        <f t="shared" si="4"/>
        <v>0</v>
      </c>
      <c r="M81" s="32">
        <v>15</v>
      </c>
      <c r="N81" s="15">
        <f t="shared" si="5"/>
        <v>1050</v>
      </c>
      <c r="O81" s="15">
        <f t="shared" si="6"/>
        <v>15</v>
      </c>
      <c r="P81" s="15">
        <f t="shared" si="7"/>
        <v>1050</v>
      </c>
    </row>
    <row r="82" spans="1:16" x14ac:dyDescent="0.25">
      <c r="A82" s="16" t="s">
        <v>76</v>
      </c>
      <c r="B82" s="16" t="s">
        <v>77</v>
      </c>
      <c r="C82" s="15">
        <v>5</v>
      </c>
      <c r="D82" s="15">
        <v>933</v>
      </c>
      <c r="E82" s="15">
        <v>4665</v>
      </c>
      <c r="F82" s="15">
        <v>132.27000000000001</v>
      </c>
      <c r="G82" s="15">
        <v>661.33</v>
      </c>
      <c r="H82" s="15">
        <v>1065.27</v>
      </c>
      <c r="I82" s="15">
        <v>5326.33</v>
      </c>
      <c r="J82" s="25">
        <v>5</v>
      </c>
      <c r="K82" s="32">
        <v>889</v>
      </c>
      <c r="L82" s="15">
        <f t="shared" si="4"/>
        <v>4445</v>
      </c>
      <c r="M82" s="32">
        <v>50</v>
      </c>
      <c r="N82" s="15">
        <f t="shared" si="5"/>
        <v>250</v>
      </c>
      <c r="O82" s="15">
        <f t="shared" si="6"/>
        <v>939</v>
      </c>
      <c r="P82" s="15">
        <f t="shared" si="7"/>
        <v>4695</v>
      </c>
    </row>
    <row r="83" spans="1:16" x14ac:dyDescent="0.25">
      <c r="A83" s="16" t="s">
        <v>78</v>
      </c>
      <c r="B83" s="16" t="s">
        <v>77</v>
      </c>
      <c r="C83" s="15">
        <v>5</v>
      </c>
      <c r="D83" s="15">
        <v>292</v>
      </c>
      <c r="E83" s="15">
        <v>1460</v>
      </c>
      <c r="F83" s="15">
        <v>111.08</v>
      </c>
      <c r="G83" s="15">
        <v>555.41999999999996</v>
      </c>
      <c r="H83" s="15">
        <v>403.08</v>
      </c>
      <c r="I83" s="15">
        <v>2015.42</v>
      </c>
      <c r="J83" s="25">
        <v>5</v>
      </c>
      <c r="K83" s="32">
        <v>284</v>
      </c>
      <c r="L83" s="15">
        <f t="shared" si="4"/>
        <v>1420</v>
      </c>
      <c r="M83" s="32">
        <v>50</v>
      </c>
      <c r="N83" s="15">
        <f t="shared" si="5"/>
        <v>250</v>
      </c>
      <c r="O83" s="15">
        <f t="shared" si="6"/>
        <v>334</v>
      </c>
      <c r="P83" s="15">
        <f t="shared" si="7"/>
        <v>1670</v>
      </c>
    </row>
    <row r="84" spans="1:16" x14ac:dyDescent="0.25">
      <c r="A84" s="16" t="s">
        <v>79</v>
      </c>
      <c r="B84" s="16" t="s">
        <v>77</v>
      </c>
      <c r="C84" s="15">
        <v>8</v>
      </c>
      <c r="D84" s="15">
        <v>79</v>
      </c>
      <c r="E84" s="15">
        <v>632</v>
      </c>
      <c r="F84" s="15">
        <v>58.9</v>
      </c>
      <c r="G84" s="15">
        <v>471.2</v>
      </c>
      <c r="H84" s="15">
        <v>137.9</v>
      </c>
      <c r="I84" s="15">
        <v>1103.2</v>
      </c>
      <c r="J84" s="25">
        <v>8</v>
      </c>
      <c r="K84" s="32">
        <v>81</v>
      </c>
      <c r="L84" s="15">
        <f t="shared" si="4"/>
        <v>648</v>
      </c>
      <c r="M84" s="32">
        <v>50</v>
      </c>
      <c r="N84" s="15">
        <f t="shared" si="5"/>
        <v>400</v>
      </c>
      <c r="O84" s="15">
        <f t="shared" si="6"/>
        <v>131</v>
      </c>
      <c r="P84" s="15">
        <f t="shared" si="7"/>
        <v>1048</v>
      </c>
    </row>
    <row r="85" spans="1:16" x14ac:dyDescent="0.25">
      <c r="A85" s="16" t="s">
        <v>80</v>
      </c>
      <c r="B85" s="16" t="s">
        <v>77</v>
      </c>
      <c r="C85" s="15">
        <v>8</v>
      </c>
      <c r="D85" s="15">
        <v>82</v>
      </c>
      <c r="E85" s="15">
        <v>656</v>
      </c>
      <c r="F85" s="15">
        <v>58.9</v>
      </c>
      <c r="G85" s="15">
        <v>471.2</v>
      </c>
      <c r="H85" s="15">
        <v>140.9</v>
      </c>
      <c r="I85" s="15">
        <v>1127.2</v>
      </c>
      <c r="J85" s="25">
        <v>8</v>
      </c>
      <c r="K85" s="32">
        <v>79</v>
      </c>
      <c r="L85" s="15">
        <f t="shared" si="4"/>
        <v>632</v>
      </c>
      <c r="M85" s="32">
        <v>50</v>
      </c>
      <c r="N85" s="15">
        <f t="shared" si="5"/>
        <v>400</v>
      </c>
      <c r="O85" s="15">
        <f t="shared" si="6"/>
        <v>129</v>
      </c>
      <c r="P85" s="15">
        <f t="shared" si="7"/>
        <v>1032</v>
      </c>
    </row>
    <row r="86" spans="1:16" x14ac:dyDescent="0.25">
      <c r="A86" s="16" t="s">
        <v>81</v>
      </c>
      <c r="B86" s="16" t="s">
        <v>77</v>
      </c>
      <c r="C86" s="15">
        <v>2</v>
      </c>
      <c r="D86" s="15">
        <v>748</v>
      </c>
      <c r="E86" s="15">
        <v>1496</v>
      </c>
      <c r="F86" s="15">
        <v>0</v>
      </c>
      <c r="G86" s="15">
        <v>0</v>
      </c>
      <c r="H86" s="15">
        <v>748</v>
      </c>
      <c r="I86" s="15">
        <v>1496</v>
      </c>
      <c r="J86" s="25">
        <v>2</v>
      </c>
      <c r="K86" s="32">
        <v>722</v>
      </c>
      <c r="L86" s="15">
        <f t="shared" si="4"/>
        <v>1444</v>
      </c>
      <c r="M86" s="32">
        <v>0</v>
      </c>
      <c r="N86" s="15">
        <f t="shared" si="5"/>
        <v>0</v>
      </c>
      <c r="O86" s="15">
        <f t="shared" si="6"/>
        <v>722</v>
      </c>
      <c r="P86" s="15">
        <f t="shared" si="7"/>
        <v>1444</v>
      </c>
    </row>
    <row r="87" spans="1:16" x14ac:dyDescent="0.25">
      <c r="A87" s="23" t="s">
        <v>82</v>
      </c>
      <c r="B87" s="23" t="s">
        <v>11</v>
      </c>
      <c r="C87" s="24"/>
      <c r="D87" s="24"/>
      <c r="E87" s="24"/>
      <c r="F87" s="24"/>
      <c r="G87" s="24"/>
      <c r="H87" s="24"/>
      <c r="I87" s="24"/>
      <c r="J87" s="25"/>
      <c r="K87" s="32"/>
      <c r="L87" s="15"/>
      <c r="M87" s="32"/>
      <c r="N87" s="15"/>
      <c r="O87" s="15"/>
      <c r="P87" s="15"/>
    </row>
    <row r="88" spans="1:16" x14ac:dyDescent="0.25">
      <c r="A88" s="16" t="s">
        <v>83</v>
      </c>
      <c r="B88" s="16" t="s">
        <v>56</v>
      </c>
      <c r="C88" s="15">
        <v>26</v>
      </c>
      <c r="D88" s="15">
        <v>10.29</v>
      </c>
      <c r="E88" s="15">
        <v>267.54000000000002</v>
      </c>
      <c r="F88" s="15">
        <v>0</v>
      </c>
      <c r="G88" s="15">
        <v>0</v>
      </c>
      <c r="H88" s="15">
        <v>10.29</v>
      </c>
      <c r="I88" s="15">
        <v>267.54000000000002</v>
      </c>
      <c r="J88" s="25">
        <v>26</v>
      </c>
      <c r="K88" s="32">
        <v>9.8000000000000007</v>
      </c>
      <c r="L88" s="15">
        <f t="shared" si="4"/>
        <v>254.8</v>
      </c>
      <c r="M88" s="32">
        <v>0</v>
      </c>
      <c r="N88" s="15">
        <f t="shared" si="5"/>
        <v>0</v>
      </c>
      <c r="O88" s="15">
        <f t="shared" si="6"/>
        <v>9.8000000000000007</v>
      </c>
      <c r="P88" s="15">
        <f t="shared" si="7"/>
        <v>254.8</v>
      </c>
    </row>
    <row r="89" spans="1:16" x14ac:dyDescent="0.25">
      <c r="A89" s="23" t="s">
        <v>84</v>
      </c>
      <c r="B89" s="23" t="s">
        <v>11</v>
      </c>
      <c r="C89" s="24"/>
      <c r="D89" s="24"/>
      <c r="E89" s="24"/>
      <c r="F89" s="24"/>
      <c r="G89" s="24"/>
      <c r="H89" s="24"/>
      <c r="I89" s="24"/>
      <c r="J89" s="25"/>
      <c r="K89" s="32"/>
      <c r="L89" s="15"/>
      <c r="M89" s="32"/>
      <c r="N89" s="15"/>
      <c r="O89" s="15"/>
      <c r="P89" s="15"/>
    </row>
    <row r="90" spans="1:16" x14ac:dyDescent="0.25">
      <c r="A90" s="16" t="s">
        <v>85</v>
      </c>
      <c r="B90" s="16" t="s">
        <v>56</v>
      </c>
      <c r="C90" s="15">
        <v>26</v>
      </c>
      <c r="D90" s="15">
        <v>0</v>
      </c>
      <c r="E90" s="15">
        <v>0</v>
      </c>
      <c r="F90" s="15">
        <v>13.07</v>
      </c>
      <c r="G90" s="15">
        <v>339.86</v>
      </c>
      <c r="H90" s="15">
        <v>13.07</v>
      </c>
      <c r="I90" s="15">
        <v>339.86</v>
      </c>
      <c r="J90" s="25">
        <v>26</v>
      </c>
      <c r="K90" s="32">
        <v>0</v>
      </c>
      <c r="L90" s="15">
        <f t="shared" si="4"/>
        <v>0</v>
      </c>
      <c r="M90" s="32">
        <v>15</v>
      </c>
      <c r="N90" s="15">
        <f t="shared" si="5"/>
        <v>390</v>
      </c>
      <c r="O90" s="15">
        <f t="shared" si="6"/>
        <v>15</v>
      </c>
      <c r="P90" s="15">
        <f t="shared" si="7"/>
        <v>390</v>
      </c>
    </row>
    <row r="91" spans="1:16" x14ac:dyDescent="0.25">
      <c r="A91" s="16" t="s">
        <v>86</v>
      </c>
      <c r="B91" s="16" t="s">
        <v>56</v>
      </c>
      <c r="C91" s="15">
        <v>16</v>
      </c>
      <c r="D91" s="15">
        <v>8.8000000000000007</v>
      </c>
      <c r="E91" s="15">
        <v>140.80000000000001</v>
      </c>
      <c r="F91" s="15">
        <v>15</v>
      </c>
      <c r="G91" s="15">
        <v>240</v>
      </c>
      <c r="H91" s="15">
        <v>23.8</v>
      </c>
      <c r="I91" s="15">
        <v>380.8</v>
      </c>
      <c r="J91" s="25">
        <v>16</v>
      </c>
      <c r="K91" s="32">
        <v>6.2</v>
      </c>
      <c r="L91" s="15">
        <f t="shared" si="4"/>
        <v>99.2</v>
      </c>
      <c r="M91" s="32">
        <v>15</v>
      </c>
      <c r="N91" s="15">
        <f t="shared" si="5"/>
        <v>240</v>
      </c>
      <c r="O91" s="15">
        <f t="shared" si="6"/>
        <v>21.2</v>
      </c>
      <c r="P91" s="15">
        <f t="shared" si="7"/>
        <v>339.2</v>
      </c>
    </row>
    <row r="92" spans="1:16" x14ac:dyDescent="0.25">
      <c r="A92" s="16" t="s">
        <v>87</v>
      </c>
      <c r="B92" s="16" t="s">
        <v>60</v>
      </c>
      <c r="C92" s="15">
        <v>2</v>
      </c>
      <c r="D92" s="15">
        <v>156</v>
      </c>
      <c r="E92" s="15">
        <v>312</v>
      </c>
      <c r="F92" s="15">
        <v>250</v>
      </c>
      <c r="G92" s="15">
        <v>500</v>
      </c>
      <c r="H92" s="15">
        <v>406</v>
      </c>
      <c r="I92" s="15">
        <v>812</v>
      </c>
      <c r="J92" s="25">
        <v>2</v>
      </c>
      <c r="K92" s="32">
        <v>146</v>
      </c>
      <c r="L92" s="15">
        <f t="shared" si="4"/>
        <v>292</v>
      </c>
      <c r="M92" s="32">
        <v>150</v>
      </c>
      <c r="N92" s="15">
        <f t="shared" si="5"/>
        <v>300</v>
      </c>
      <c r="O92" s="15">
        <f t="shared" si="6"/>
        <v>296</v>
      </c>
      <c r="P92" s="15">
        <f t="shared" si="7"/>
        <v>592</v>
      </c>
    </row>
    <row r="93" spans="1:16" x14ac:dyDescent="0.25">
      <c r="A93" s="16" t="s">
        <v>88</v>
      </c>
      <c r="B93" s="16" t="s">
        <v>68</v>
      </c>
      <c r="C93" s="15">
        <v>1</v>
      </c>
      <c r="D93" s="15">
        <v>500</v>
      </c>
      <c r="E93" s="15">
        <v>500</v>
      </c>
      <c r="F93" s="15">
        <v>930</v>
      </c>
      <c r="G93" s="15">
        <v>930</v>
      </c>
      <c r="H93" s="15">
        <v>1430</v>
      </c>
      <c r="I93" s="15">
        <v>1430</v>
      </c>
      <c r="J93" s="25">
        <v>1</v>
      </c>
      <c r="K93" s="32">
        <v>250</v>
      </c>
      <c r="L93" s="15">
        <f t="shared" si="4"/>
        <v>250</v>
      </c>
      <c r="M93" s="32">
        <v>500</v>
      </c>
      <c r="N93" s="15">
        <f t="shared" si="5"/>
        <v>500</v>
      </c>
      <c r="O93" s="15">
        <f t="shared" si="6"/>
        <v>750</v>
      </c>
      <c r="P93" s="15">
        <f t="shared" si="7"/>
        <v>750</v>
      </c>
    </row>
    <row r="94" spans="1:16" x14ac:dyDescent="0.25">
      <c r="A94" s="16" t="s">
        <v>89</v>
      </c>
      <c r="B94" s="16" t="s">
        <v>68</v>
      </c>
      <c r="C94" s="15">
        <v>1</v>
      </c>
      <c r="D94" s="15">
        <v>300</v>
      </c>
      <c r="E94" s="15">
        <v>300</v>
      </c>
      <c r="F94" s="15">
        <v>200</v>
      </c>
      <c r="G94" s="15">
        <v>200</v>
      </c>
      <c r="H94" s="15">
        <v>500</v>
      </c>
      <c r="I94" s="15">
        <v>500</v>
      </c>
      <c r="J94" s="25">
        <v>1</v>
      </c>
      <c r="K94" s="32">
        <v>150</v>
      </c>
      <c r="L94" s="15">
        <f t="shared" si="4"/>
        <v>150</v>
      </c>
      <c r="M94" s="32"/>
      <c r="N94" s="15">
        <f t="shared" si="5"/>
        <v>0</v>
      </c>
      <c r="O94" s="15">
        <f t="shared" si="6"/>
        <v>150</v>
      </c>
      <c r="P94" s="15">
        <f t="shared" si="7"/>
        <v>150</v>
      </c>
    </row>
    <row r="95" spans="1:16" x14ac:dyDescent="0.25">
      <c r="A95" s="16" t="s">
        <v>90</v>
      </c>
      <c r="B95" s="16" t="s">
        <v>56</v>
      </c>
      <c r="C95" s="15">
        <v>2</v>
      </c>
      <c r="D95" s="15">
        <v>0</v>
      </c>
      <c r="E95" s="15">
        <v>0</v>
      </c>
      <c r="F95" s="15">
        <v>3000</v>
      </c>
      <c r="G95" s="15">
        <v>6000</v>
      </c>
      <c r="H95" s="15">
        <v>3000</v>
      </c>
      <c r="I95" s="15">
        <v>6000</v>
      </c>
      <c r="J95" s="25">
        <v>2</v>
      </c>
      <c r="K95" s="32">
        <v>0</v>
      </c>
      <c r="L95" s="15">
        <f t="shared" si="4"/>
        <v>0</v>
      </c>
      <c r="M95" s="32">
        <v>1000</v>
      </c>
      <c r="N95" s="15">
        <f t="shared" si="5"/>
        <v>2000</v>
      </c>
      <c r="O95" s="15">
        <f t="shared" si="6"/>
        <v>1000</v>
      </c>
      <c r="P95" s="15">
        <f t="shared" si="7"/>
        <v>2000</v>
      </c>
    </row>
    <row r="96" spans="1:16" x14ac:dyDescent="0.25">
      <c r="A96" s="16" t="s">
        <v>130</v>
      </c>
      <c r="B96" s="16" t="s">
        <v>11</v>
      </c>
      <c r="C96" s="15"/>
      <c r="D96" s="15"/>
      <c r="E96" s="15"/>
      <c r="F96" s="15"/>
      <c r="G96" s="15"/>
      <c r="H96" s="15"/>
      <c r="I96" s="15"/>
      <c r="J96" s="25"/>
      <c r="K96" s="32"/>
      <c r="L96" s="15">
        <f t="shared" si="4"/>
        <v>0</v>
      </c>
      <c r="M96" s="32"/>
      <c r="N96" s="15">
        <f t="shared" si="5"/>
        <v>0</v>
      </c>
      <c r="O96" s="15">
        <f t="shared" si="6"/>
        <v>0</v>
      </c>
      <c r="P96" s="15">
        <f t="shared" si="7"/>
        <v>0</v>
      </c>
    </row>
    <row r="97" spans="1:16" x14ac:dyDescent="0.25">
      <c r="A97" s="16" t="s">
        <v>92</v>
      </c>
      <c r="B97" s="16" t="s">
        <v>68</v>
      </c>
      <c r="C97" s="15">
        <v>1</v>
      </c>
      <c r="D97" s="15">
        <v>0</v>
      </c>
      <c r="E97" s="15">
        <v>0</v>
      </c>
      <c r="F97" s="15">
        <v>5900</v>
      </c>
      <c r="G97" s="15">
        <v>5900</v>
      </c>
      <c r="H97" s="15">
        <v>5900</v>
      </c>
      <c r="I97" s="15">
        <v>5900</v>
      </c>
      <c r="J97" s="25">
        <v>1</v>
      </c>
      <c r="K97" s="32">
        <v>0</v>
      </c>
      <c r="L97" s="15">
        <f t="shared" si="4"/>
        <v>0</v>
      </c>
      <c r="M97" s="32">
        <v>1200</v>
      </c>
      <c r="N97" s="15">
        <f t="shared" si="5"/>
        <v>1200</v>
      </c>
      <c r="O97" s="15">
        <f t="shared" si="6"/>
        <v>1200</v>
      </c>
      <c r="P97" s="15">
        <f t="shared" si="7"/>
        <v>1200</v>
      </c>
    </row>
    <row r="98" spans="1:16" x14ac:dyDescent="0.25">
      <c r="A98" s="16" t="s">
        <v>52</v>
      </c>
      <c r="B98" s="16" t="s">
        <v>53</v>
      </c>
      <c r="C98" s="15">
        <v>6</v>
      </c>
      <c r="D98" s="15">
        <v>0</v>
      </c>
      <c r="E98" s="15">
        <v>0</v>
      </c>
      <c r="F98" s="15">
        <v>310</v>
      </c>
      <c r="G98" s="15">
        <v>1860</v>
      </c>
      <c r="H98" s="15">
        <v>310</v>
      </c>
      <c r="I98" s="15">
        <v>1860</v>
      </c>
      <c r="J98" s="25">
        <v>6</v>
      </c>
      <c r="K98" s="32">
        <v>0</v>
      </c>
      <c r="L98" s="15">
        <f t="shared" si="4"/>
        <v>0</v>
      </c>
      <c r="M98" s="32">
        <v>210</v>
      </c>
      <c r="N98" s="15">
        <f t="shared" si="5"/>
        <v>1260</v>
      </c>
      <c r="O98" s="15">
        <f t="shared" si="6"/>
        <v>210</v>
      </c>
      <c r="P98" s="15">
        <f t="shared" si="7"/>
        <v>1260</v>
      </c>
    </row>
    <row r="99" spans="1:16" x14ac:dyDescent="0.25">
      <c r="A99" s="16" t="s">
        <v>54</v>
      </c>
      <c r="B99" s="16" t="s">
        <v>53</v>
      </c>
      <c r="C99" s="15">
        <v>6</v>
      </c>
      <c r="D99" s="15">
        <v>0</v>
      </c>
      <c r="E99" s="15">
        <v>0</v>
      </c>
      <c r="F99" s="15">
        <v>310</v>
      </c>
      <c r="G99" s="15">
        <v>1860</v>
      </c>
      <c r="H99" s="15">
        <v>310</v>
      </c>
      <c r="I99" s="15">
        <v>1860</v>
      </c>
      <c r="J99" s="25">
        <v>6</v>
      </c>
      <c r="K99" s="32">
        <v>0</v>
      </c>
      <c r="L99" s="15">
        <f t="shared" si="4"/>
        <v>0</v>
      </c>
      <c r="M99" s="32">
        <v>210</v>
      </c>
      <c r="N99" s="15">
        <f t="shared" si="5"/>
        <v>1260</v>
      </c>
      <c r="O99" s="15">
        <f t="shared" si="6"/>
        <v>210</v>
      </c>
      <c r="P99" s="15">
        <f t="shared" si="7"/>
        <v>1260</v>
      </c>
    </row>
    <row r="100" spans="1:16" x14ac:dyDescent="0.25">
      <c r="A100" s="16" t="s">
        <v>55</v>
      </c>
      <c r="B100" s="16" t="s">
        <v>53</v>
      </c>
      <c r="C100" s="15">
        <v>6</v>
      </c>
      <c r="D100" s="15">
        <v>0</v>
      </c>
      <c r="E100" s="15">
        <v>0</v>
      </c>
      <c r="F100" s="15">
        <v>310</v>
      </c>
      <c r="G100" s="15">
        <v>1860</v>
      </c>
      <c r="H100" s="15">
        <v>310</v>
      </c>
      <c r="I100" s="15">
        <v>1860</v>
      </c>
      <c r="J100" s="25">
        <v>6</v>
      </c>
      <c r="K100" s="32">
        <v>0</v>
      </c>
      <c r="L100" s="15">
        <f t="shared" si="4"/>
        <v>0</v>
      </c>
      <c r="M100" s="32">
        <v>21</v>
      </c>
      <c r="N100" s="15">
        <f t="shared" si="5"/>
        <v>126</v>
      </c>
      <c r="O100" s="15">
        <f t="shared" si="6"/>
        <v>21</v>
      </c>
      <c r="P100" s="15">
        <f t="shared" si="7"/>
        <v>126</v>
      </c>
    </row>
    <row r="101" spans="1:16" x14ac:dyDescent="0.25">
      <c r="A101" s="16" t="s">
        <v>93</v>
      </c>
      <c r="B101" s="16" t="s">
        <v>56</v>
      </c>
      <c r="C101" s="15">
        <v>20</v>
      </c>
      <c r="D101" s="15">
        <v>1018.1</v>
      </c>
      <c r="E101" s="15">
        <v>20362</v>
      </c>
      <c r="F101" s="15">
        <v>248.36</v>
      </c>
      <c r="G101" s="15">
        <v>4967.2</v>
      </c>
      <c r="H101" s="15">
        <v>1266.46</v>
      </c>
      <c r="I101" s="15">
        <v>25329.23</v>
      </c>
      <c r="J101" s="25">
        <v>20</v>
      </c>
      <c r="K101" s="32">
        <v>886</v>
      </c>
      <c r="L101" s="15">
        <f t="shared" si="4"/>
        <v>17720</v>
      </c>
      <c r="M101" s="32">
        <v>178</v>
      </c>
      <c r="N101" s="15">
        <f t="shared" si="5"/>
        <v>3560</v>
      </c>
      <c r="O101" s="15">
        <f t="shared" si="6"/>
        <v>1064</v>
      </c>
      <c r="P101" s="15">
        <f t="shared" si="7"/>
        <v>21280</v>
      </c>
    </row>
    <row r="102" spans="1:16" x14ac:dyDescent="0.25">
      <c r="A102" s="16" t="s">
        <v>94</v>
      </c>
      <c r="B102" s="16" t="s">
        <v>56</v>
      </c>
      <c r="C102" s="15">
        <v>40</v>
      </c>
      <c r="D102" s="15">
        <v>60</v>
      </c>
      <c r="E102" s="15">
        <v>2400</v>
      </c>
      <c r="F102" s="15">
        <v>16</v>
      </c>
      <c r="G102" s="15">
        <v>640</v>
      </c>
      <c r="H102" s="15">
        <v>76</v>
      </c>
      <c r="I102" s="15">
        <v>3040</v>
      </c>
      <c r="J102" s="25">
        <v>40</v>
      </c>
      <c r="K102" s="32">
        <v>48</v>
      </c>
      <c r="L102" s="15">
        <f t="shared" si="4"/>
        <v>1920</v>
      </c>
      <c r="M102" s="32">
        <v>12</v>
      </c>
      <c r="N102" s="15">
        <f t="shared" si="5"/>
        <v>480</v>
      </c>
      <c r="O102" s="15">
        <f t="shared" si="6"/>
        <v>60</v>
      </c>
      <c r="P102" s="15">
        <f t="shared" si="7"/>
        <v>2400</v>
      </c>
    </row>
    <row r="103" spans="1:16" x14ac:dyDescent="0.25">
      <c r="A103" s="23" t="s">
        <v>95</v>
      </c>
      <c r="B103" s="23" t="s">
        <v>11</v>
      </c>
      <c r="C103" s="24"/>
      <c r="D103" s="24"/>
      <c r="E103" s="24"/>
      <c r="F103" s="24"/>
      <c r="G103" s="24"/>
      <c r="H103" s="24"/>
      <c r="I103" s="24"/>
      <c r="J103" s="25"/>
      <c r="K103" s="32"/>
      <c r="L103" s="15"/>
      <c r="M103" s="32"/>
      <c r="N103" s="15"/>
      <c r="O103" s="15"/>
      <c r="P103" s="15"/>
    </row>
    <row r="104" spans="1:16" x14ac:dyDescent="0.25">
      <c r="A104" s="16" t="s">
        <v>96</v>
      </c>
      <c r="B104" s="16" t="s">
        <v>56</v>
      </c>
      <c r="C104" s="15">
        <v>16</v>
      </c>
      <c r="D104" s="15">
        <v>960</v>
      </c>
      <c r="E104" s="15">
        <v>15360</v>
      </c>
      <c r="F104" s="15">
        <v>274.51</v>
      </c>
      <c r="G104" s="15">
        <v>4392.08</v>
      </c>
      <c r="H104" s="15">
        <v>1234.51</v>
      </c>
      <c r="I104" s="15">
        <v>19752.080000000002</v>
      </c>
      <c r="J104" s="25">
        <v>16</v>
      </c>
      <c r="K104" s="32">
        <v>765</v>
      </c>
      <c r="L104" s="15">
        <f t="shared" si="4"/>
        <v>12240</v>
      </c>
      <c r="M104" s="32">
        <v>178</v>
      </c>
      <c r="N104" s="15">
        <f t="shared" si="5"/>
        <v>2848</v>
      </c>
      <c r="O104" s="15">
        <f t="shared" si="6"/>
        <v>943</v>
      </c>
      <c r="P104" s="15">
        <f t="shared" si="7"/>
        <v>15088</v>
      </c>
    </row>
    <row r="105" spans="1:16" x14ac:dyDescent="0.25">
      <c r="A105" s="16" t="s">
        <v>131</v>
      </c>
      <c r="B105" s="16" t="s">
        <v>56</v>
      </c>
      <c r="C105" s="15">
        <v>4</v>
      </c>
      <c r="D105" s="15">
        <v>1123</v>
      </c>
      <c r="E105" s="15">
        <v>4492</v>
      </c>
      <c r="F105" s="15">
        <v>169</v>
      </c>
      <c r="G105" s="15">
        <v>676</v>
      </c>
      <c r="H105" s="15">
        <v>1292</v>
      </c>
      <c r="I105" s="15">
        <v>5168</v>
      </c>
      <c r="J105" s="25">
        <v>4</v>
      </c>
      <c r="K105" s="32">
        <v>998</v>
      </c>
      <c r="L105" s="15">
        <f t="shared" si="4"/>
        <v>3992</v>
      </c>
      <c r="M105" s="32">
        <v>178</v>
      </c>
      <c r="N105" s="15">
        <f t="shared" si="5"/>
        <v>712</v>
      </c>
      <c r="O105" s="15">
        <f t="shared" si="6"/>
        <v>1176</v>
      </c>
      <c r="P105" s="15">
        <f t="shared" si="7"/>
        <v>4704</v>
      </c>
    </row>
    <row r="106" spans="1:16" x14ac:dyDescent="0.25">
      <c r="A106" s="16" t="s">
        <v>132</v>
      </c>
      <c r="B106" s="16" t="s">
        <v>56</v>
      </c>
      <c r="C106" s="15">
        <v>8</v>
      </c>
      <c r="D106" s="15">
        <v>69</v>
      </c>
      <c r="E106" s="15">
        <v>552</v>
      </c>
      <c r="F106" s="15">
        <v>12</v>
      </c>
      <c r="G106" s="15">
        <v>96</v>
      </c>
      <c r="H106" s="15">
        <v>81</v>
      </c>
      <c r="I106" s="15">
        <v>648</v>
      </c>
      <c r="J106" s="25">
        <v>8</v>
      </c>
      <c r="K106" s="32">
        <v>48</v>
      </c>
      <c r="L106" s="15">
        <f t="shared" si="4"/>
        <v>384</v>
      </c>
      <c r="M106" s="32">
        <v>15</v>
      </c>
      <c r="N106" s="15">
        <f t="shared" si="5"/>
        <v>120</v>
      </c>
      <c r="O106" s="15">
        <f t="shared" si="6"/>
        <v>63</v>
      </c>
      <c r="P106" s="15">
        <f t="shared" si="7"/>
        <v>504</v>
      </c>
    </row>
    <row r="107" spans="1:16" x14ac:dyDescent="0.25">
      <c r="A107" s="16" t="s">
        <v>63</v>
      </c>
      <c r="B107" s="16" t="s">
        <v>56</v>
      </c>
      <c r="C107" s="15">
        <v>6</v>
      </c>
      <c r="D107" s="15">
        <v>398</v>
      </c>
      <c r="E107" s="15">
        <v>2388</v>
      </c>
      <c r="F107" s="15">
        <v>165</v>
      </c>
      <c r="G107" s="15">
        <v>990</v>
      </c>
      <c r="H107" s="15">
        <v>563</v>
      </c>
      <c r="I107" s="15">
        <v>3378</v>
      </c>
      <c r="J107" s="25">
        <v>6</v>
      </c>
      <c r="K107" s="32">
        <v>265</v>
      </c>
      <c r="L107" s="15">
        <f t="shared" ref="L107:L148" si="8">SUM(K107*J107)</f>
        <v>1590</v>
      </c>
      <c r="M107" s="32">
        <v>178</v>
      </c>
      <c r="N107" s="15">
        <f t="shared" ref="N107:N148" si="9">SUM(M107*J107)</f>
        <v>1068</v>
      </c>
      <c r="O107" s="15">
        <f t="shared" ref="O107:O148" si="10">SUM(K107+M107)</f>
        <v>443</v>
      </c>
      <c r="P107" s="15">
        <f t="shared" ref="P107:P148" si="11">SUM(N107+L107)</f>
        <v>2658</v>
      </c>
    </row>
    <row r="108" spans="1:16" x14ac:dyDescent="0.25">
      <c r="A108" s="16" t="s">
        <v>64</v>
      </c>
      <c r="B108" s="16" t="s">
        <v>56</v>
      </c>
      <c r="C108" s="15">
        <v>50</v>
      </c>
      <c r="D108" s="15">
        <v>12</v>
      </c>
      <c r="E108" s="15">
        <v>600</v>
      </c>
      <c r="F108" s="15">
        <v>0</v>
      </c>
      <c r="G108" s="15">
        <v>0</v>
      </c>
      <c r="H108" s="15">
        <v>12</v>
      </c>
      <c r="I108" s="15">
        <v>600</v>
      </c>
      <c r="J108" s="25">
        <v>50</v>
      </c>
      <c r="K108" s="32">
        <v>11.2</v>
      </c>
      <c r="L108" s="15">
        <f t="shared" si="8"/>
        <v>560</v>
      </c>
      <c r="M108" s="32">
        <v>0</v>
      </c>
      <c r="N108" s="15">
        <f t="shared" si="9"/>
        <v>0</v>
      </c>
      <c r="O108" s="15">
        <f t="shared" si="10"/>
        <v>11.2</v>
      </c>
      <c r="P108" s="15">
        <f t="shared" si="11"/>
        <v>560</v>
      </c>
    </row>
    <row r="109" spans="1:16" x14ac:dyDescent="0.25">
      <c r="A109" s="16" t="s">
        <v>97</v>
      </c>
      <c r="B109" s="16" t="s">
        <v>56</v>
      </c>
      <c r="C109" s="15">
        <v>8</v>
      </c>
      <c r="D109" s="15">
        <v>356</v>
      </c>
      <c r="E109" s="15">
        <v>2848</v>
      </c>
      <c r="F109" s="15">
        <v>101</v>
      </c>
      <c r="G109" s="15">
        <v>808</v>
      </c>
      <c r="H109" s="15">
        <v>457</v>
      </c>
      <c r="I109" s="15">
        <v>3656</v>
      </c>
      <c r="J109" s="25">
        <v>8</v>
      </c>
      <c r="K109" s="32">
        <v>278</v>
      </c>
      <c r="L109" s="15">
        <f t="shared" si="8"/>
        <v>2224</v>
      </c>
      <c r="M109" s="32">
        <v>75</v>
      </c>
      <c r="N109" s="15">
        <f t="shared" si="9"/>
        <v>600</v>
      </c>
      <c r="O109" s="15">
        <f t="shared" si="10"/>
        <v>353</v>
      </c>
      <c r="P109" s="15">
        <f t="shared" si="11"/>
        <v>2824</v>
      </c>
    </row>
    <row r="110" spans="1:16" x14ac:dyDescent="0.25">
      <c r="A110" s="16" t="s">
        <v>98</v>
      </c>
      <c r="B110" s="16" t="s">
        <v>56</v>
      </c>
      <c r="C110" s="15">
        <v>24</v>
      </c>
      <c r="D110" s="15">
        <v>139</v>
      </c>
      <c r="E110" s="15">
        <v>3336</v>
      </c>
      <c r="F110" s="15">
        <v>59</v>
      </c>
      <c r="G110" s="15">
        <v>1416</v>
      </c>
      <c r="H110" s="15">
        <v>198</v>
      </c>
      <c r="I110" s="15">
        <v>4752</v>
      </c>
      <c r="J110" s="25">
        <v>24</v>
      </c>
      <c r="K110" s="32">
        <v>122</v>
      </c>
      <c r="L110" s="15">
        <f t="shared" si="8"/>
        <v>2928</v>
      </c>
      <c r="M110" s="32">
        <v>50</v>
      </c>
      <c r="N110" s="15">
        <f t="shared" si="9"/>
        <v>1200</v>
      </c>
      <c r="O110" s="15">
        <f t="shared" si="10"/>
        <v>172</v>
      </c>
      <c r="P110" s="15">
        <f t="shared" si="11"/>
        <v>4128</v>
      </c>
    </row>
    <row r="111" spans="1:16" x14ac:dyDescent="0.25">
      <c r="A111" s="16" t="s">
        <v>99</v>
      </c>
      <c r="B111" s="16" t="s">
        <v>56</v>
      </c>
      <c r="C111" s="15">
        <v>10</v>
      </c>
      <c r="D111" s="15">
        <v>136</v>
      </c>
      <c r="E111" s="15">
        <v>1360</v>
      </c>
      <c r="F111" s="15">
        <v>59</v>
      </c>
      <c r="G111" s="15">
        <v>590</v>
      </c>
      <c r="H111" s="15">
        <v>195</v>
      </c>
      <c r="I111" s="15">
        <v>1950</v>
      </c>
      <c r="J111" s="25">
        <v>10</v>
      </c>
      <c r="K111" s="32">
        <v>122</v>
      </c>
      <c r="L111" s="15">
        <f t="shared" si="8"/>
        <v>1220</v>
      </c>
      <c r="M111" s="32">
        <v>50</v>
      </c>
      <c r="N111" s="15">
        <f t="shared" si="9"/>
        <v>500</v>
      </c>
      <c r="O111" s="15">
        <f t="shared" si="10"/>
        <v>172</v>
      </c>
      <c r="P111" s="15">
        <f t="shared" si="11"/>
        <v>1720</v>
      </c>
    </row>
    <row r="112" spans="1:16" x14ac:dyDescent="0.25">
      <c r="A112" s="16" t="s">
        <v>100</v>
      </c>
      <c r="B112" s="16" t="s">
        <v>56</v>
      </c>
      <c r="C112" s="15">
        <v>8</v>
      </c>
      <c r="D112" s="15">
        <v>145</v>
      </c>
      <c r="E112" s="15">
        <v>1160</v>
      </c>
      <c r="F112" s="15">
        <v>68</v>
      </c>
      <c r="G112" s="15">
        <v>544</v>
      </c>
      <c r="H112" s="15">
        <v>213</v>
      </c>
      <c r="I112" s="15">
        <v>1704</v>
      </c>
      <c r="J112" s="25">
        <v>8</v>
      </c>
      <c r="K112" s="32">
        <v>122</v>
      </c>
      <c r="L112" s="15">
        <f t="shared" si="8"/>
        <v>976</v>
      </c>
      <c r="M112" s="32">
        <v>50</v>
      </c>
      <c r="N112" s="15">
        <f t="shared" si="9"/>
        <v>400</v>
      </c>
      <c r="O112" s="15">
        <f t="shared" si="10"/>
        <v>172</v>
      </c>
      <c r="P112" s="15">
        <f t="shared" si="11"/>
        <v>1376</v>
      </c>
    </row>
    <row r="113" spans="1:16" x14ac:dyDescent="0.25">
      <c r="A113" s="16" t="s">
        <v>101</v>
      </c>
      <c r="B113" s="16" t="s">
        <v>56</v>
      </c>
      <c r="C113" s="15">
        <v>6</v>
      </c>
      <c r="D113" s="15">
        <v>246</v>
      </c>
      <c r="E113" s="15">
        <v>1476</v>
      </c>
      <c r="F113" s="15">
        <v>86</v>
      </c>
      <c r="G113" s="15">
        <v>516</v>
      </c>
      <c r="H113" s="15">
        <v>332</v>
      </c>
      <c r="I113" s="15">
        <v>1992</v>
      </c>
      <c r="J113" s="25">
        <v>6</v>
      </c>
      <c r="K113" s="32">
        <v>122</v>
      </c>
      <c r="L113" s="15">
        <f t="shared" si="8"/>
        <v>732</v>
      </c>
      <c r="M113" s="32">
        <v>50</v>
      </c>
      <c r="N113" s="15">
        <f t="shared" si="9"/>
        <v>300</v>
      </c>
      <c r="O113" s="15">
        <f t="shared" si="10"/>
        <v>172</v>
      </c>
      <c r="P113" s="15">
        <f t="shared" si="11"/>
        <v>1032</v>
      </c>
    </row>
    <row r="114" spans="1:16" x14ac:dyDescent="0.25">
      <c r="A114" s="16" t="s">
        <v>102</v>
      </c>
      <c r="B114" s="16" t="s">
        <v>56</v>
      </c>
      <c r="C114" s="15">
        <v>14</v>
      </c>
      <c r="D114" s="15">
        <v>145</v>
      </c>
      <c r="E114" s="15">
        <v>2030</v>
      </c>
      <c r="F114" s="15">
        <v>69</v>
      </c>
      <c r="G114" s="15">
        <v>966</v>
      </c>
      <c r="H114" s="15">
        <v>214</v>
      </c>
      <c r="I114" s="15">
        <v>2996</v>
      </c>
      <c r="J114" s="25">
        <v>14</v>
      </c>
      <c r="K114" s="32">
        <v>134</v>
      </c>
      <c r="L114" s="15">
        <f t="shared" si="8"/>
        <v>1876</v>
      </c>
      <c r="M114" s="32">
        <v>50</v>
      </c>
      <c r="N114" s="15">
        <f t="shared" si="9"/>
        <v>700</v>
      </c>
      <c r="O114" s="15">
        <f t="shared" si="10"/>
        <v>184</v>
      </c>
      <c r="P114" s="15">
        <f t="shared" si="11"/>
        <v>2576</v>
      </c>
    </row>
    <row r="115" spans="1:16" x14ac:dyDescent="0.25">
      <c r="A115" s="23" t="s">
        <v>58</v>
      </c>
      <c r="B115" s="23" t="s">
        <v>11</v>
      </c>
      <c r="C115" s="24"/>
      <c r="D115" s="24"/>
      <c r="E115" s="24"/>
      <c r="F115" s="24"/>
      <c r="G115" s="24"/>
      <c r="H115" s="24"/>
      <c r="I115" s="24"/>
      <c r="J115" s="25"/>
      <c r="K115" s="32"/>
      <c r="L115" s="15"/>
      <c r="M115" s="32"/>
      <c r="N115" s="15"/>
      <c r="O115" s="15"/>
      <c r="P115" s="15"/>
    </row>
    <row r="116" spans="1:16" x14ac:dyDescent="0.25">
      <c r="A116" s="16" t="s">
        <v>103</v>
      </c>
      <c r="B116" s="16" t="s">
        <v>60</v>
      </c>
      <c r="C116" s="15">
        <v>260</v>
      </c>
      <c r="D116" s="15">
        <v>11</v>
      </c>
      <c r="E116" s="15">
        <v>2860</v>
      </c>
      <c r="F116" s="15">
        <v>28.06</v>
      </c>
      <c r="G116" s="15">
        <v>7294.3</v>
      </c>
      <c r="H116" s="15">
        <v>39.06</v>
      </c>
      <c r="I116" s="15">
        <v>10154.299999999999</v>
      </c>
      <c r="J116" s="25">
        <v>260</v>
      </c>
      <c r="K116" s="32">
        <v>9.8000000000000007</v>
      </c>
      <c r="L116" s="15">
        <f t="shared" si="8"/>
        <v>2548</v>
      </c>
      <c r="M116" s="32">
        <v>15</v>
      </c>
      <c r="N116" s="15">
        <f t="shared" si="9"/>
        <v>3900</v>
      </c>
      <c r="O116" s="15">
        <f t="shared" si="10"/>
        <v>24.8</v>
      </c>
      <c r="P116" s="15">
        <f t="shared" si="11"/>
        <v>6448</v>
      </c>
    </row>
    <row r="117" spans="1:16" x14ac:dyDescent="0.25">
      <c r="A117" s="23" t="s">
        <v>58</v>
      </c>
      <c r="B117" s="23" t="s">
        <v>11</v>
      </c>
      <c r="C117" s="24"/>
      <c r="D117" s="24"/>
      <c r="E117" s="24"/>
      <c r="F117" s="24"/>
      <c r="G117" s="24"/>
      <c r="H117" s="24"/>
      <c r="I117" s="24"/>
      <c r="J117" s="25"/>
      <c r="K117" s="32"/>
      <c r="L117" s="15"/>
      <c r="M117" s="32"/>
      <c r="N117" s="15"/>
      <c r="O117" s="15"/>
      <c r="P117" s="15"/>
    </row>
    <row r="118" spans="1:16" x14ac:dyDescent="0.25">
      <c r="A118" s="16" t="s">
        <v>104</v>
      </c>
      <c r="B118" s="16" t="s">
        <v>60</v>
      </c>
      <c r="C118" s="15">
        <v>490</v>
      </c>
      <c r="D118" s="15">
        <v>15.3</v>
      </c>
      <c r="E118" s="15">
        <v>7497</v>
      </c>
      <c r="F118" s="15">
        <v>28.06</v>
      </c>
      <c r="G118" s="15">
        <v>13746.95</v>
      </c>
      <c r="H118" s="15">
        <v>43.36</v>
      </c>
      <c r="I118" s="15">
        <v>21243.95</v>
      </c>
      <c r="J118" s="25">
        <v>490</v>
      </c>
      <c r="K118" s="32">
        <v>12.8</v>
      </c>
      <c r="L118" s="15">
        <f t="shared" si="8"/>
        <v>6272</v>
      </c>
      <c r="M118" s="32">
        <v>15</v>
      </c>
      <c r="N118" s="15">
        <f t="shared" si="9"/>
        <v>7350</v>
      </c>
      <c r="O118" s="15">
        <f t="shared" si="10"/>
        <v>27.8</v>
      </c>
      <c r="P118" s="15">
        <f t="shared" si="11"/>
        <v>13622</v>
      </c>
    </row>
    <row r="119" spans="1:16" x14ac:dyDescent="0.25">
      <c r="A119" s="16" t="s">
        <v>105</v>
      </c>
      <c r="B119" s="16" t="s">
        <v>60</v>
      </c>
      <c r="C119" s="15">
        <v>100</v>
      </c>
      <c r="D119" s="15">
        <v>20.5</v>
      </c>
      <c r="E119" s="15">
        <v>2050</v>
      </c>
      <c r="F119" s="15">
        <v>28.06</v>
      </c>
      <c r="G119" s="15">
        <v>2805.5</v>
      </c>
      <c r="H119" s="15">
        <v>48.56</v>
      </c>
      <c r="I119" s="15">
        <v>4855.5</v>
      </c>
      <c r="J119" s="25">
        <v>100</v>
      </c>
      <c r="K119" s="32">
        <v>18.399999999999999</v>
      </c>
      <c r="L119" s="15">
        <f t="shared" si="8"/>
        <v>1839.9999999999998</v>
      </c>
      <c r="M119" s="32">
        <v>15</v>
      </c>
      <c r="N119" s="15">
        <f t="shared" si="9"/>
        <v>1500</v>
      </c>
      <c r="O119" s="15">
        <f t="shared" si="10"/>
        <v>33.4</v>
      </c>
      <c r="P119" s="15">
        <f t="shared" si="11"/>
        <v>3340</v>
      </c>
    </row>
    <row r="120" spans="1:16" x14ac:dyDescent="0.25">
      <c r="A120" s="16" t="s">
        <v>106</v>
      </c>
      <c r="B120" s="16" t="s">
        <v>60</v>
      </c>
      <c r="C120" s="15">
        <v>120</v>
      </c>
      <c r="D120" s="15">
        <v>24.5</v>
      </c>
      <c r="E120" s="15">
        <v>2940</v>
      </c>
      <c r="F120" s="15">
        <v>28.06</v>
      </c>
      <c r="G120" s="15">
        <v>3366.6</v>
      </c>
      <c r="H120" s="15">
        <v>52.56</v>
      </c>
      <c r="I120" s="15">
        <v>6306.6</v>
      </c>
      <c r="J120" s="25">
        <v>120</v>
      </c>
      <c r="K120" s="32">
        <v>21.4</v>
      </c>
      <c r="L120" s="15">
        <f t="shared" si="8"/>
        <v>2568</v>
      </c>
      <c r="M120" s="32">
        <v>15</v>
      </c>
      <c r="N120" s="15">
        <f t="shared" si="9"/>
        <v>1800</v>
      </c>
      <c r="O120" s="15">
        <f t="shared" si="10"/>
        <v>36.4</v>
      </c>
      <c r="P120" s="15">
        <f t="shared" si="11"/>
        <v>4368</v>
      </c>
    </row>
    <row r="121" spans="1:16" x14ac:dyDescent="0.25">
      <c r="A121" s="23" t="s">
        <v>107</v>
      </c>
      <c r="B121" s="23" t="s">
        <v>11</v>
      </c>
      <c r="C121" s="24"/>
      <c r="D121" s="24"/>
      <c r="E121" s="24"/>
      <c r="F121" s="24"/>
      <c r="G121" s="24"/>
      <c r="H121" s="24"/>
      <c r="I121" s="24"/>
      <c r="J121" s="25"/>
      <c r="K121" s="32"/>
      <c r="L121" s="15"/>
      <c r="M121" s="32"/>
      <c r="N121" s="15"/>
      <c r="O121" s="15"/>
      <c r="P121" s="15"/>
    </row>
    <row r="122" spans="1:16" x14ac:dyDescent="0.25">
      <c r="A122" s="16" t="s">
        <v>108</v>
      </c>
      <c r="B122" s="16" t="s">
        <v>60</v>
      </c>
      <c r="C122" s="15">
        <v>28</v>
      </c>
      <c r="D122" s="15">
        <v>8.1</v>
      </c>
      <c r="E122" s="15">
        <v>226.8</v>
      </c>
      <c r="F122" s="15">
        <v>28.06</v>
      </c>
      <c r="G122" s="15">
        <v>785.68</v>
      </c>
      <c r="H122" s="15">
        <v>36.159999999999997</v>
      </c>
      <c r="I122" s="15">
        <v>1012.34</v>
      </c>
      <c r="J122" s="25">
        <v>28</v>
      </c>
      <c r="K122" s="32">
        <v>7.65</v>
      </c>
      <c r="L122" s="15">
        <f t="shared" si="8"/>
        <v>214.20000000000002</v>
      </c>
      <c r="M122" s="32">
        <v>15</v>
      </c>
      <c r="N122" s="15">
        <f t="shared" si="9"/>
        <v>420</v>
      </c>
      <c r="O122" s="15">
        <f t="shared" si="10"/>
        <v>22.65</v>
      </c>
      <c r="P122" s="15">
        <f t="shared" si="11"/>
        <v>634.20000000000005</v>
      </c>
    </row>
    <row r="123" spans="1:16" x14ac:dyDescent="0.25">
      <c r="A123" s="16" t="s">
        <v>109</v>
      </c>
      <c r="B123" s="16" t="s">
        <v>60</v>
      </c>
      <c r="C123" s="15">
        <v>120</v>
      </c>
      <c r="D123" s="15">
        <v>7.5</v>
      </c>
      <c r="E123" s="15">
        <v>900</v>
      </c>
      <c r="F123" s="15">
        <v>24.85</v>
      </c>
      <c r="G123" s="15">
        <v>2982.2</v>
      </c>
      <c r="H123" s="15">
        <v>32.35</v>
      </c>
      <c r="I123" s="15">
        <v>3882.2</v>
      </c>
      <c r="J123" s="25">
        <v>120</v>
      </c>
      <c r="K123" s="32">
        <v>6.4</v>
      </c>
      <c r="L123" s="15">
        <f t="shared" si="8"/>
        <v>768</v>
      </c>
      <c r="M123" s="32">
        <v>15</v>
      </c>
      <c r="N123" s="15">
        <f t="shared" si="9"/>
        <v>1800</v>
      </c>
      <c r="O123" s="15">
        <f t="shared" si="10"/>
        <v>21.4</v>
      </c>
      <c r="P123" s="15">
        <f t="shared" si="11"/>
        <v>2568</v>
      </c>
    </row>
    <row r="124" spans="1:16" x14ac:dyDescent="0.25">
      <c r="A124" s="16" t="s">
        <v>110</v>
      </c>
      <c r="B124" s="16" t="s">
        <v>60</v>
      </c>
      <c r="C124" s="15">
        <v>70</v>
      </c>
      <c r="D124" s="15">
        <v>17.399999999999999</v>
      </c>
      <c r="E124" s="15">
        <v>1218</v>
      </c>
      <c r="F124" s="15">
        <v>26.82</v>
      </c>
      <c r="G124" s="15">
        <v>1877.05</v>
      </c>
      <c r="H124" s="15">
        <v>44.22</v>
      </c>
      <c r="I124" s="15">
        <v>3095.05</v>
      </c>
      <c r="J124" s="25">
        <v>70</v>
      </c>
      <c r="K124" s="32">
        <v>14.5</v>
      </c>
      <c r="L124" s="15">
        <f t="shared" si="8"/>
        <v>1015</v>
      </c>
      <c r="M124" s="32">
        <v>15</v>
      </c>
      <c r="N124" s="15">
        <f t="shared" si="9"/>
        <v>1050</v>
      </c>
      <c r="O124" s="15">
        <f t="shared" si="10"/>
        <v>29.5</v>
      </c>
      <c r="P124" s="15">
        <f t="shared" si="11"/>
        <v>2065</v>
      </c>
    </row>
    <row r="125" spans="1:16" x14ac:dyDescent="0.25">
      <c r="A125" s="16" t="s">
        <v>111</v>
      </c>
      <c r="B125" s="16" t="s">
        <v>60</v>
      </c>
      <c r="C125" s="15">
        <v>70</v>
      </c>
      <c r="D125" s="15">
        <v>20.7</v>
      </c>
      <c r="E125" s="15">
        <v>1449</v>
      </c>
      <c r="F125" s="15">
        <v>28.11</v>
      </c>
      <c r="G125" s="15">
        <v>1967.47</v>
      </c>
      <c r="H125" s="15">
        <v>48.81</v>
      </c>
      <c r="I125" s="15">
        <v>3416.47</v>
      </c>
      <c r="J125" s="25">
        <v>70</v>
      </c>
      <c r="K125" s="32">
        <v>16.8</v>
      </c>
      <c r="L125" s="15">
        <f t="shared" si="8"/>
        <v>1176</v>
      </c>
      <c r="M125" s="32">
        <v>15</v>
      </c>
      <c r="N125" s="15">
        <f t="shared" si="9"/>
        <v>1050</v>
      </c>
      <c r="O125" s="15">
        <f t="shared" si="10"/>
        <v>31.8</v>
      </c>
      <c r="P125" s="15">
        <f t="shared" si="11"/>
        <v>2226</v>
      </c>
    </row>
    <row r="126" spans="1:16" x14ac:dyDescent="0.25">
      <c r="A126" s="16" t="s">
        <v>112</v>
      </c>
      <c r="B126" s="16" t="s">
        <v>56</v>
      </c>
      <c r="C126" s="15">
        <v>90</v>
      </c>
      <c r="D126" s="15">
        <v>9.3000000000000007</v>
      </c>
      <c r="E126" s="15">
        <v>837</v>
      </c>
      <c r="F126" s="15">
        <v>61.33</v>
      </c>
      <c r="G126" s="15">
        <v>5519.55</v>
      </c>
      <c r="H126" s="15">
        <v>70.63</v>
      </c>
      <c r="I126" s="15">
        <v>6356.55</v>
      </c>
      <c r="J126" s="25">
        <v>90</v>
      </c>
      <c r="K126" s="32">
        <v>8.4</v>
      </c>
      <c r="L126" s="15">
        <f t="shared" si="8"/>
        <v>756</v>
      </c>
      <c r="M126" s="32">
        <v>25</v>
      </c>
      <c r="N126" s="15">
        <f t="shared" si="9"/>
        <v>2250</v>
      </c>
      <c r="O126" s="15">
        <f t="shared" si="10"/>
        <v>33.4</v>
      </c>
      <c r="P126" s="15">
        <f t="shared" si="11"/>
        <v>3006</v>
      </c>
    </row>
    <row r="127" spans="1:16" x14ac:dyDescent="0.25">
      <c r="A127" s="16" t="s">
        <v>113</v>
      </c>
      <c r="B127" s="16" t="s">
        <v>56</v>
      </c>
      <c r="C127" s="15">
        <v>30</v>
      </c>
      <c r="D127" s="15">
        <v>5</v>
      </c>
      <c r="E127" s="15">
        <v>150</v>
      </c>
      <c r="F127" s="15">
        <v>3</v>
      </c>
      <c r="G127" s="15">
        <v>90</v>
      </c>
      <c r="H127" s="15">
        <v>8</v>
      </c>
      <c r="I127" s="15">
        <v>240</v>
      </c>
      <c r="J127" s="25">
        <v>30</v>
      </c>
      <c r="K127" s="32">
        <v>3</v>
      </c>
      <c r="L127" s="15">
        <f t="shared" si="8"/>
        <v>90</v>
      </c>
      <c r="M127" s="32">
        <v>5</v>
      </c>
      <c r="N127" s="15">
        <f t="shared" si="9"/>
        <v>150</v>
      </c>
      <c r="O127" s="15">
        <f t="shared" si="10"/>
        <v>8</v>
      </c>
      <c r="P127" s="15">
        <f t="shared" si="11"/>
        <v>240</v>
      </c>
    </row>
    <row r="128" spans="1:16" x14ac:dyDescent="0.25">
      <c r="A128" s="16" t="s">
        <v>114</v>
      </c>
      <c r="B128" s="16" t="s">
        <v>56</v>
      </c>
      <c r="C128" s="15">
        <v>150</v>
      </c>
      <c r="D128" s="15">
        <v>11</v>
      </c>
      <c r="E128" s="15">
        <v>1650</v>
      </c>
      <c r="F128" s="15">
        <v>12</v>
      </c>
      <c r="G128" s="15">
        <v>1800</v>
      </c>
      <c r="H128" s="15">
        <v>23</v>
      </c>
      <c r="I128" s="15">
        <v>3450</v>
      </c>
      <c r="J128" s="25">
        <v>150</v>
      </c>
      <c r="K128" s="32">
        <v>9</v>
      </c>
      <c r="L128" s="15">
        <f t="shared" si="8"/>
        <v>1350</v>
      </c>
      <c r="M128" s="32">
        <v>15</v>
      </c>
      <c r="N128" s="15">
        <f t="shared" si="9"/>
        <v>2250</v>
      </c>
      <c r="O128" s="15">
        <f t="shared" si="10"/>
        <v>24</v>
      </c>
      <c r="P128" s="15">
        <f t="shared" si="11"/>
        <v>3600</v>
      </c>
    </row>
    <row r="129" spans="1:16" x14ac:dyDescent="0.25">
      <c r="A129" s="16" t="s">
        <v>115</v>
      </c>
      <c r="B129" s="16" t="s">
        <v>60</v>
      </c>
      <c r="C129" s="15">
        <v>50</v>
      </c>
      <c r="D129" s="15">
        <v>40.200000000000003</v>
      </c>
      <c r="E129" s="15">
        <v>2010</v>
      </c>
      <c r="F129" s="15">
        <v>59.21</v>
      </c>
      <c r="G129" s="15">
        <v>2960.5</v>
      </c>
      <c r="H129" s="15">
        <v>99.41</v>
      </c>
      <c r="I129" s="15">
        <v>4970.5</v>
      </c>
      <c r="J129" s="25">
        <v>50</v>
      </c>
      <c r="K129" s="32">
        <v>36.4</v>
      </c>
      <c r="L129" s="15">
        <f t="shared" si="8"/>
        <v>1820</v>
      </c>
      <c r="M129" s="32">
        <v>25</v>
      </c>
      <c r="N129" s="15">
        <f t="shared" si="9"/>
        <v>1250</v>
      </c>
      <c r="O129" s="15">
        <f t="shared" si="10"/>
        <v>61.4</v>
      </c>
      <c r="P129" s="15">
        <f t="shared" si="11"/>
        <v>3070</v>
      </c>
    </row>
    <row r="130" spans="1:16" x14ac:dyDescent="0.25">
      <c r="A130" s="16" t="s">
        <v>133</v>
      </c>
      <c r="B130" s="16" t="s">
        <v>60</v>
      </c>
      <c r="C130" s="15">
        <v>20</v>
      </c>
      <c r="D130" s="15">
        <v>80.2</v>
      </c>
      <c r="E130" s="15">
        <v>1604</v>
      </c>
      <c r="F130" s="15">
        <v>62.31</v>
      </c>
      <c r="G130" s="15">
        <v>1246.2</v>
      </c>
      <c r="H130" s="15">
        <v>142.51</v>
      </c>
      <c r="I130" s="15">
        <v>2850.2</v>
      </c>
      <c r="J130" s="25">
        <v>20</v>
      </c>
      <c r="K130" s="32">
        <v>72.400000000000006</v>
      </c>
      <c r="L130" s="15">
        <f t="shared" si="8"/>
        <v>1448</v>
      </c>
      <c r="M130" s="32">
        <v>30</v>
      </c>
      <c r="N130" s="15">
        <f t="shared" si="9"/>
        <v>600</v>
      </c>
      <c r="O130" s="15">
        <f t="shared" si="10"/>
        <v>102.4</v>
      </c>
      <c r="P130" s="15">
        <f t="shared" si="11"/>
        <v>2048</v>
      </c>
    </row>
    <row r="131" spans="1:16" x14ac:dyDescent="0.25">
      <c r="A131" s="23" t="s">
        <v>116</v>
      </c>
      <c r="B131" s="23" t="s">
        <v>11</v>
      </c>
      <c r="C131" s="24"/>
      <c r="D131" s="24"/>
      <c r="E131" s="24"/>
      <c r="F131" s="24"/>
      <c r="G131" s="24"/>
      <c r="H131" s="24"/>
      <c r="I131" s="24"/>
      <c r="J131" s="25"/>
      <c r="K131" s="32"/>
      <c r="L131" s="15"/>
      <c r="M131" s="32"/>
      <c r="N131" s="15"/>
      <c r="O131" s="15"/>
      <c r="P131" s="15"/>
    </row>
    <row r="132" spans="1:16" x14ac:dyDescent="0.25">
      <c r="A132" s="16" t="s">
        <v>62</v>
      </c>
      <c r="B132" s="16" t="s">
        <v>56</v>
      </c>
      <c r="C132" s="15">
        <v>360</v>
      </c>
      <c r="D132" s="15">
        <v>0</v>
      </c>
      <c r="E132" s="15">
        <v>0</v>
      </c>
      <c r="F132" s="15">
        <v>15.66</v>
      </c>
      <c r="G132" s="15">
        <v>5635.8</v>
      </c>
      <c r="H132" s="15">
        <v>15.66</v>
      </c>
      <c r="I132" s="15">
        <v>5635.8</v>
      </c>
      <c r="J132" s="25">
        <v>360</v>
      </c>
      <c r="K132" s="32">
        <v>0</v>
      </c>
      <c r="L132" s="15">
        <f t="shared" si="8"/>
        <v>0</v>
      </c>
      <c r="M132" s="32">
        <v>15</v>
      </c>
      <c r="N132" s="15">
        <f t="shared" si="9"/>
        <v>5400</v>
      </c>
      <c r="O132" s="15">
        <f t="shared" si="10"/>
        <v>15</v>
      </c>
      <c r="P132" s="15">
        <f t="shared" si="11"/>
        <v>5400</v>
      </c>
    </row>
    <row r="133" spans="1:16" x14ac:dyDescent="0.25">
      <c r="A133" s="23" t="s">
        <v>117</v>
      </c>
      <c r="B133" s="23" t="s">
        <v>11</v>
      </c>
      <c r="C133" s="24"/>
      <c r="D133" s="24"/>
      <c r="E133" s="24"/>
      <c r="F133" s="24"/>
      <c r="G133" s="24"/>
      <c r="H133" s="24"/>
      <c r="I133" s="24"/>
      <c r="J133" s="25"/>
      <c r="K133" s="32"/>
      <c r="L133" s="15"/>
      <c r="M133" s="32"/>
      <c r="N133" s="15"/>
      <c r="O133" s="15"/>
      <c r="P133" s="15"/>
    </row>
    <row r="134" spans="1:16" x14ac:dyDescent="0.25">
      <c r="A134" s="23" t="s">
        <v>118</v>
      </c>
      <c r="B134" s="23" t="s">
        <v>11</v>
      </c>
      <c r="C134" s="24"/>
      <c r="D134" s="24"/>
      <c r="E134" s="24"/>
      <c r="F134" s="24"/>
      <c r="G134" s="24"/>
      <c r="H134" s="24"/>
      <c r="I134" s="24"/>
      <c r="J134" s="25"/>
      <c r="K134" s="32"/>
      <c r="L134" s="15"/>
      <c r="M134" s="32"/>
      <c r="N134" s="15"/>
      <c r="O134" s="15"/>
      <c r="P134" s="15"/>
    </row>
    <row r="135" spans="1:16" x14ac:dyDescent="0.25">
      <c r="A135" s="16" t="s">
        <v>119</v>
      </c>
      <c r="B135" s="16" t="s">
        <v>56</v>
      </c>
      <c r="C135" s="15">
        <v>14</v>
      </c>
      <c r="D135" s="15">
        <v>36.5</v>
      </c>
      <c r="E135" s="15">
        <v>511</v>
      </c>
      <c r="F135" s="15">
        <v>0</v>
      </c>
      <c r="G135" s="15">
        <v>0</v>
      </c>
      <c r="H135" s="15">
        <v>36.5</v>
      </c>
      <c r="I135" s="15">
        <v>511</v>
      </c>
      <c r="J135" s="25">
        <v>14</v>
      </c>
      <c r="K135" s="32">
        <v>50</v>
      </c>
      <c r="L135" s="15">
        <f t="shared" si="8"/>
        <v>700</v>
      </c>
      <c r="M135" s="32">
        <v>0</v>
      </c>
      <c r="N135" s="15">
        <f t="shared" si="9"/>
        <v>0</v>
      </c>
      <c r="O135" s="15">
        <f t="shared" si="10"/>
        <v>50</v>
      </c>
      <c r="P135" s="15">
        <f t="shared" si="11"/>
        <v>700</v>
      </c>
    </row>
    <row r="136" spans="1:16" x14ac:dyDescent="0.25">
      <c r="A136" s="23" t="s">
        <v>121</v>
      </c>
      <c r="B136" s="23" t="s">
        <v>11</v>
      </c>
      <c r="C136" s="24"/>
      <c r="D136" s="24"/>
      <c r="E136" s="24"/>
      <c r="F136" s="24"/>
      <c r="G136" s="24"/>
      <c r="H136" s="24"/>
      <c r="I136" s="24"/>
      <c r="J136" s="25"/>
      <c r="K136" s="32"/>
      <c r="L136" s="15"/>
      <c r="M136" s="32"/>
      <c r="N136" s="15"/>
      <c r="O136" s="15"/>
      <c r="P136" s="15"/>
    </row>
    <row r="137" spans="1:16" x14ac:dyDescent="0.25">
      <c r="A137" s="23" t="s">
        <v>122</v>
      </c>
      <c r="B137" s="23" t="s">
        <v>11</v>
      </c>
      <c r="C137" s="24"/>
      <c r="D137" s="24"/>
      <c r="E137" s="24"/>
      <c r="F137" s="24"/>
      <c r="G137" s="24"/>
      <c r="H137" s="24"/>
      <c r="I137" s="24"/>
      <c r="J137" s="25"/>
      <c r="K137" s="32"/>
      <c r="L137" s="15"/>
      <c r="M137" s="32"/>
      <c r="N137" s="15"/>
      <c r="O137" s="15"/>
      <c r="P137" s="15"/>
    </row>
    <row r="138" spans="1:16" x14ac:dyDescent="0.25">
      <c r="A138" s="16" t="s">
        <v>123</v>
      </c>
      <c r="B138" s="16" t="s">
        <v>56</v>
      </c>
      <c r="C138" s="15">
        <v>90</v>
      </c>
      <c r="D138" s="15">
        <v>16.399999999999999</v>
      </c>
      <c r="E138" s="15">
        <v>1476</v>
      </c>
      <c r="F138" s="15">
        <v>0</v>
      </c>
      <c r="G138" s="15">
        <v>0</v>
      </c>
      <c r="H138" s="15">
        <v>16.399999999999999</v>
      </c>
      <c r="I138" s="15">
        <v>1476</v>
      </c>
      <c r="J138" s="25">
        <v>90</v>
      </c>
      <c r="K138" s="32">
        <v>15</v>
      </c>
      <c r="L138" s="15">
        <f t="shared" si="8"/>
        <v>1350</v>
      </c>
      <c r="M138" s="32">
        <v>0</v>
      </c>
      <c r="N138" s="15">
        <f t="shared" si="9"/>
        <v>0</v>
      </c>
      <c r="O138" s="15">
        <f t="shared" si="10"/>
        <v>15</v>
      </c>
      <c r="P138" s="15">
        <f t="shared" si="11"/>
        <v>1350</v>
      </c>
    </row>
    <row r="139" spans="1:16" x14ac:dyDescent="0.25">
      <c r="A139" s="23" t="s">
        <v>65</v>
      </c>
      <c r="B139" s="23" t="s">
        <v>11</v>
      </c>
      <c r="C139" s="24"/>
      <c r="D139" s="24"/>
      <c r="E139" s="24"/>
      <c r="F139" s="24"/>
      <c r="G139" s="24"/>
      <c r="H139" s="24"/>
      <c r="I139" s="24"/>
      <c r="J139" s="25"/>
      <c r="K139" s="32"/>
      <c r="L139" s="15"/>
      <c r="M139" s="32"/>
      <c r="N139" s="15"/>
      <c r="O139" s="15"/>
      <c r="P139" s="15"/>
    </row>
    <row r="140" spans="1:16" x14ac:dyDescent="0.25">
      <c r="A140" s="23" t="s">
        <v>66</v>
      </c>
      <c r="B140" s="23" t="s">
        <v>11</v>
      </c>
      <c r="C140" s="24"/>
      <c r="D140" s="24"/>
      <c r="E140" s="24"/>
      <c r="F140" s="24"/>
      <c r="G140" s="24"/>
      <c r="H140" s="24"/>
      <c r="I140" s="24"/>
      <c r="J140" s="25"/>
      <c r="K140" s="32"/>
      <c r="L140" s="15"/>
      <c r="M140" s="32"/>
      <c r="N140" s="15"/>
      <c r="O140" s="15"/>
      <c r="P140" s="15"/>
    </row>
    <row r="141" spans="1:16" x14ac:dyDescent="0.25">
      <c r="A141" s="16" t="s">
        <v>67</v>
      </c>
      <c r="B141" s="16" t="s">
        <v>60</v>
      </c>
      <c r="C141" s="15">
        <v>180</v>
      </c>
      <c r="D141" s="15">
        <v>54.5</v>
      </c>
      <c r="E141" s="15">
        <v>9810</v>
      </c>
      <c r="F141" s="15">
        <v>0</v>
      </c>
      <c r="G141" s="15">
        <v>0</v>
      </c>
      <c r="H141" s="15">
        <v>54.5</v>
      </c>
      <c r="I141" s="15">
        <v>9810</v>
      </c>
      <c r="J141" s="25">
        <v>160</v>
      </c>
      <c r="K141" s="32">
        <v>30</v>
      </c>
      <c r="L141" s="15">
        <f t="shared" si="8"/>
        <v>4800</v>
      </c>
      <c r="M141" s="32">
        <v>0</v>
      </c>
      <c r="N141" s="15">
        <f t="shared" si="9"/>
        <v>0</v>
      </c>
      <c r="O141" s="15">
        <f t="shared" si="10"/>
        <v>30</v>
      </c>
      <c r="P141" s="15">
        <f t="shared" si="11"/>
        <v>4800</v>
      </c>
    </row>
    <row r="142" spans="1:16" x14ac:dyDescent="0.25">
      <c r="A142" s="16" t="s">
        <v>124</v>
      </c>
      <c r="B142" s="16" t="s">
        <v>60</v>
      </c>
      <c r="C142" s="15">
        <v>100</v>
      </c>
      <c r="D142" s="15">
        <v>63.5</v>
      </c>
      <c r="E142" s="15">
        <v>6350</v>
      </c>
      <c r="F142" s="15">
        <v>0</v>
      </c>
      <c r="G142" s="15">
        <v>0</v>
      </c>
      <c r="H142" s="15">
        <v>63.5</v>
      </c>
      <c r="I142" s="15">
        <v>6350</v>
      </c>
      <c r="J142" s="25">
        <v>90</v>
      </c>
      <c r="K142" s="32">
        <v>35</v>
      </c>
      <c r="L142" s="15">
        <f t="shared" si="8"/>
        <v>3150</v>
      </c>
      <c r="M142" s="32">
        <v>0</v>
      </c>
      <c r="N142" s="15">
        <f t="shared" si="9"/>
        <v>0</v>
      </c>
      <c r="O142" s="15">
        <f t="shared" si="10"/>
        <v>35</v>
      </c>
      <c r="P142" s="15">
        <f t="shared" si="11"/>
        <v>3150</v>
      </c>
    </row>
    <row r="143" spans="1:16" x14ac:dyDescent="0.25">
      <c r="A143" s="23" t="s">
        <v>126</v>
      </c>
      <c r="B143" s="23" t="s">
        <v>11</v>
      </c>
      <c r="C143" s="24"/>
      <c r="D143" s="24"/>
      <c r="E143" s="24"/>
      <c r="F143" s="24"/>
      <c r="G143" s="24"/>
      <c r="H143" s="24"/>
      <c r="I143" s="24"/>
      <c r="J143" s="25"/>
      <c r="K143" s="32"/>
      <c r="L143" s="15"/>
      <c r="M143" s="32"/>
      <c r="N143" s="15"/>
      <c r="O143" s="15"/>
      <c r="P143" s="15"/>
    </row>
    <row r="144" spans="1:16" x14ac:dyDescent="0.25">
      <c r="A144" s="16" t="s">
        <v>127</v>
      </c>
      <c r="B144" s="16" t="s">
        <v>125</v>
      </c>
      <c r="C144" s="15">
        <v>40</v>
      </c>
      <c r="D144" s="15">
        <v>10</v>
      </c>
      <c r="E144" s="15">
        <v>400</v>
      </c>
      <c r="F144" s="15">
        <v>30</v>
      </c>
      <c r="G144" s="15">
        <v>1200</v>
      </c>
      <c r="H144" s="15">
        <v>40</v>
      </c>
      <c r="I144" s="15">
        <v>1600</v>
      </c>
      <c r="J144" s="25">
        <v>40</v>
      </c>
      <c r="K144" s="32">
        <v>8</v>
      </c>
      <c r="L144" s="15">
        <f t="shared" si="8"/>
        <v>320</v>
      </c>
      <c r="M144" s="32">
        <v>18</v>
      </c>
      <c r="N144" s="15">
        <f t="shared" si="9"/>
        <v>720</v>
      </c>
      <c r="O144" s="15">
        <f t="shared" si="10"/>
        <v>26</v>
      </c>
      <c r="P144" s="15">
        <f t="shared" si="11"/>
        <v>1040</v>
      </c>
    </row>
    <row r="145" spans="1:16" x14ac:dyDescent="0.25">
      <c r="A145" s="16" t="s">
        <v>134</v>
      </c>
      <c r="B145" s="16" t="s">
        <v>11</v>
      </c>
      <c r="C145" s="15"/>
      <c r="D145" s="15"/>
      <c r="E145" s="15"/>
      <c r="F145" s="15"/>
      <c r="G145" s="15"/>
      <c r="H145" s="15"/>
      <c r="I145" s="15"/>
      <c r="J145" s="25"/>
      <c r="K145" s="32"/>
      <c r="L145" s="15"/>
      <c r="M145" s="32"/>
      <c r="N145" s="15"/>
      <c r="O145" s="15"/>
      <c r="P145" s="15"/>
    </row>
    <row r="146" spans="1:16" x14ac:dyDescent="0.25">
      <c r="A146" s="16" t="s">
        <v>135</v>
      </c>
      <c r="B146" s="16" t="s">
        <v>11</v>
      </c>
      <c r="C146" s="15"/>
      <c r="D146" s="15"/>
      <c r="E146" s="15"/>
      <c r="F146" s="15"/>
      <c r="G146" s="15"/>
      <c r="H146" s="15"/>
      <c r="I146" s="15"/>
      <c r="J146" s="25"/>
      <c r="K146" s="32"/>
      <c r="L146" s="15"/>
      <c r="M146" s="32"/>
      <c r="N146" s="15"/>
      <c r="O146" s="15"/>
      <c r="P146" s="15"/>
    </row>
    <row r="147" spans="1:16" x14ac:dyDescent="0.25">
      <c r="A147" s="16" t="s">
        <v>136</v>
      </c>
      <c r="B147" s="16" t="s">
        <v>56</v>
      </c>
      <c r="C147" s="15">
        <v>10</v>
      </c>
      <c r="D147" s="15">
        <v>76</v>
      </c>
      <c r="E147" s="15">
        <v>760</v>
      </c>
      <c r="F147" s="15">
        <v>0</v>
      </c>
      <c r="G147" s="15">
        <v>0</v>
      </c>
      <c r="H147" s="15">
        <v>76</v>
      </c>
      <c r="I147" s="15">
        <v>760</v>
      </c>
      <c r="J147" s="25">
        <v>10</v>
      </c>
      <c r="K147" s="32">
        <v>50</v>
      </c>
      <c r="L147" s="15">
        <f t="shared" si="8"/>
        <v>500</v>
      </c>
      <c r="M147" s="32">
        <v>0</v>
      </c>
      <c r="N147" s="15">
        <f t="shared" si="9"/>
        <v>0</v>
      </c>
      <c r="O147" s="15">
        <f t="shared" si="10"/>
        <v>50</v>
      </c>
      <c r="P147" s="15">
        <f t="shared" si="11"/>
        <v>500</v>
      </c>
    </row>
    <row r="148" spans="1:16" x14ac:dyDescent="0.25">
      <c r="A148" s="16" t="s">
        <v>137</v>
      </c>
      <c r="B148" s="16" t="s">
        <v>68</v>
      </c>
      <c r="C148" s="15">
        <v>1</v>
      </c>
      <c r="D148" s="15">
        <v>0</v>
      </c>
      <c r="E148" s="15">
        <v>0</v>
      </c>
      <c r="F148" s="15">
        <v>500</v>
      </c>
      <c r="G148" s="15">
        <v>500</v>
      </c>
      <c r="H148" s="15">
        <v>500</v>
      </c>
      <c r="I148" s="15">
        <v>500</v>
      </c>
      <c r="J148" s="25">
        <v>1</v>
      </c>
      <c r="K148" s="32">
        <v>0</v>
      </c>
      <c r="L148" s="15">
        <f t="shared" si="8"/>
        <v>0</v>
      </c>
      <c r="M148" s="32">
        <v>1000</v>
      </c>
      <c r="N148" s="15">
        <f t="shared" si="9"/>
        <v>1000</v>
      </c>
      <c r="O148" s="15">
        <f t="shared" si="10"/>
        <v>1000</v>
      </c>
      <c r="P148" s="15">
        <f t="shared" si="11"/>
        <v>1000</v>
      </c>
    </row>
    <row r="149" spans="1:16" x14ac:dyDescent="0.25">
      <c r="A149" s="23" t="s">
        <v>51</v>
      </c>
      <c r="B149" s="23" t="s">
        <v>11</v>
      </c>
      <c r="C149" s="24"/>
      <c r="D149" s="24"/>
      <c r="E149" s="24"/>
      <c r="F149" s="24"/>
      <c r="G149" s="24"/>
      <c r="H149" s="24"/>
      <c r="I149" s="24"/>
      <c r="J149" s="25"/>
      <c r="K149" s="32"/>
      <c r="L149" s="15"/>
      <c r="M149" s="32"/>
      <c r="N149" s="15"/>
      <c r="O149" s="15"/>
      <c r="P149" s="15"/>
    </row>
    <row r="150" spans="1:16" x14ac:dyDescent="0.25">
      <c r="A150" s="16" t="s">
        <v>57</v>
      </c>
      <c r="B150" s="16" t="s">
        <v>56</v>
      </c>
      <c r="C150" s="15">
        <v>30</v>
      </c>
      <c r="D150" s="15">
        <v>12</v>
      </c>
      <c r="E150" s="15">
        <v>360</v>
      </c>
      <c r="F150" s="15">
        <v>23</v>
      </c>
      <c r="G150" s="15">
        <v>690</v>
      </c>
      <c r="H150" s="15">
        <v>35</v>
      </c>
      <c r="I150" s="15">
        <v>1050</v>
      </c>
      <c r="J150" s="25">
        <v>30</v>
      </c>
      <c r="K150" s="32">
        <v>12</v>
      </c>
      <c r="L150" s="15">
        <f t="shared" ref="L150:L159" si="12">SUM(K150*J150)</f>
        <v>360</v>
      </c>
      <c r="M150" s="32">
        <v>15</v>
      </c>
      <c r="N150" s="15">
        <f t="shared" ref="N150:N159" si="13">SUM(M150*J150)</f>
        <v>450</v>
      </c>
      <c r="O150" s="15">
        <f t="shared" ref="O150:O159" si="14">SUM(K150+M150)</f>
        <v>27</v>
      </c>
      <c r="P150" s="15">
        <f t="shared" ref="P150:P159" si="15">SUM(N150+L150)</f>
        <v>810</v>
      </c>
    </row>
    <row r="151" spans="1:16" x14ac:dyDescent="0.25">
      <c r="A151" s="23" t="s">
        <v>58</v>
      </c>
      <c r="B151" s="23" t="s">
        <v>11</v>
      </c>
      <c r="C151" s="24"/>
      <c r="D151" s="24"/>
      <c r="E151" s="24"/>
      <c r="F151" s="24"/>
      <c r="G151" s="24"/>
      <c r="H151" s="24"/>
      <c r="I151" s="24"/>
      <c r="J151" s="25"/>
      <c r="K151" s="32"/>
      <c r="L151" s="15"/>
      <c r="M151" s="32"/>
      <c r="N151" s="15"/>
      <c r="O151" s="15"/>
      <c r="P151" s="15"/>
    </row>
    <row r="152" spans="1:16" x14ac:dyDescent="0.25">
      <c r="A152" s="16" t="s">
        <v>59</v>
      </c>
      <c r="B152" s="16" t="s">
        <v>60</v>
      </c>
      <c r="C152" s="15">
        <v>16</v>
      </c>
      <c r="D152" s="15">
        <v>15.3</v>
      </c>
      <c r="E152" s="15">
        <v>244.8</v>
      </c>
      <c r="F152" s="15">
        <v>28.06</v>
      </c>
      <c r="G152" s="15">
        <v>448.96</v>
      </c>
      <c r="H152" s="15">
        <v>43.36</v>
      </c>
      <c r="I152" s="15">
        <v>693.68</v>
      </c>
      <c r="J152" s="25">
        <v>16</v>
      </c>
      <c r="K152" s="32">
        <v>12.8</v>
      </c>
      <c r="L152" s="15">
        <f t="shared" si="12"/>
        <v>204.8</v>
      </c>
      <c r="M152" s="32">
        <v>15</v>
      </c>
      <c r="N152" s="15">
        <f t="shared" si="13"/>
        <v>240</v>
      </c>
      <c r="O152" s="15">
        <f t="shared" si="14"/>
        <v>27.8</v>
      </c>
      <c r="P152" s="15">
        <f t="shared" si="15"/>
        <v>444.8</v>
      </c>
    </row>
    <row r="153" spans="1:16" x14ac:dyDescent="0.25">
      <c r="A153" s="23" t="s">
        <v>61</v>
      </c>
      <c r="B153" s="23" t="s">
        <v>11</v>
      </c>
      <c r="C153" s="24"/>
      <c r="D153" s="24"/>
      <c r="E153" s="24"/>
      <c r="F153" s="24"/>
      <c r="G153" s="24"/>
      <c r="H153" s="24"/>
      <c r="I153" s="24"/>
      <c r="J153" s="25"/>
      <c r="K153" s="32"/>
      <c r="L153" s="15"/>
      <c r="M153" s="32"/>
      <c r="N153" s="15"/>
      <c r="O153" s="15"/>
      <c r="P153" s="15"/>
    </row>
    <row r="154" spans="1:16" x14ac:dyDescent="0.25">
      <c r="A154" s="16" t="s">
        <v>62</v>
      </c>
      <c r="B154" s="16" t="s">
        <v>56</v>
      </c>
      <c r="C154" s="15">
        <v>30</v>
      </c>
      <c r="D154" s="15">
        <v>0</v>
      </c>
      <c r="E154" s="15">
        <v>0</v>
      </c>
      <c r="F154" s="15">
        <v>15.66</v>
      </c>
      <c r="G154" s="15">
        <v>469.8</v>
      </c>
      <c r="H154" s="15">
        <v>15.66</v>
      </c>
      <c r="I154" s="15">
        <v>469.65</v>
      </c>
      <c r="J154" s="25">
        <v>30</v>
      </c>
      <c r="K154" s="32">
        <v>0</v>
      </c>
      <c r="L154" s="15">
        <f t="shared" si="12"/>
        <v>0</v>
      </c>
      <c r="M154" s="32">
        <v>15</v>
      </c>
      <c r="N154" s="15">
        <f t="shared" si="13"/>
        <v>450</v>
      </c>
      <c r="O154" s="15">
        <f t="shared" si="14"/>
        <v>15</v>
      </c>
      <c r="P154" s="15">
        <f t="shared" si="15"/>
        <v>450</v>
      </c>
    </row>
    <row r="155" spans="1:16" x14ac:dyDescent="0.25">
      <c r="A155" s="16" t="s">
        <v>138</v>
      </c>
      <c r="B155" s="16" t="s">
        <v>56</v>
      </c>
      <c r="C155" s="15">
        <v>10</v>
      </c>
      <c r="D155" s="15">
        <v>4236</v>
      </c>
      <c r="E155" s="15">
        <v>42360</v>
      </c>
      <c r="F155" s="15">
        <v>298</v>
      </c>
      <c r="G155" s="15">
        <v>2980</v>
      </c>
      <c r="H155" s="15">
        <v>4534</v>
      </c>
      <c r="I155" s="15">
        <v>45340</v>
      </c>
      <c r="J155" s="25">
        <v>10</v>
      </c>
      <c r="K155" s="32">
        <v>2450</v>
      </c>
      <c r="L155" s="15">
        <f t="shared" si="12"/>
        <v>24500</v>
      </c>
      <c r="M155" s="32">
        <v>250</v>
      </c>
      <c r="N155" s="15">
        <f t="shared" si="13"/>
        <v>2500</v>
      </c>
      <c r="O155" s="15">
        <f t="shared" si="14"/>
        <v>2700</v>
      </c>
      <c r="P155" s="15">
        <f t="shared" si="15"/>
        <v>27000</v>
      </c>
    </row>
    <row r="156" spans="1:16" x14ac:dyDescent="0.25">
      <c r="A156" s="16" t="s">
        <v>142</v>
      </c>
      <c r="B156" s="16"/>
      <c r="C156" s="15"/>
      <c r="D156" s="15"/>
      <c r="E156" s="15"/>
      <c r="F156" s="15"/>
      <c r="G156" s="15"/>
      <c r="H156" s="15"/>
      <c r="I156" s="15"/>
      <c r="J156" s="25"/>
      <c r="K156" s="32"/>
      <c r="L156" s="15"/>
      <c r="M156" s="32"/>
      <c r="N156" s="15"/>
      <c r="O156" s="15"/>
      <c r="P156" s="15"/>
    </row>
    <row r="157" spans="1:16" x14ac:dyDescent="0.25">
      <c r="A157" s="23" t="s">
        <v>139</v>
      </c>
      <c r="B157" s="23" t="s">
        <v>11</v>
      </c>
      <c r="C157" s="24"/>
      <c r="D157" s="24"/>
      <c r="E157" s="24"/>
      <c r="F157" s="24"/>
      <c r="G157" s="24"/>
      <c r="H157" s="24"/>
      <c r="I157" s="24"/>
      <c r="J157" s="25"/>
      <c r="K157" s="32"/>
      <c r="L157" s="15"/>
      <c r="M157" s="32"/>
      <c r="N157" s="15"/>
      <c r="O157" s="15"/>
      <c r="P157" s="15"/>
    </row>
    <row r="158" spans="1:16" x14ac:dyDescent="0.25">
      <c r="A158" s="23" t="s">
        <v>140</v>
      </c>
      <c r="B158" s="23" t="s">
        <v>11</v>
      </c>
      <c r="C158" s="24"/>
      <c r="D158" s="24"/>
      <c r="E158" s="24"/>
      <c r="F158" s="24"/>
      <c r="G158" s="24"/>
      <c r="H158" s="24"/>
      <c r="I158" s="24"/>
      <c r="J158" s="25"/>
      <c r="K158" s="32"/>
      <c r="L158" s="15"/>
      <c r="M158" s="32"/>
      <c r="N158" s="15"/>
      <c r="O158" s="15"/>
      <c r="P158" s="15"/>
    </row>
    <row r="159" spans="1:16" x14ac:dyDescent="0.25">
      <c r="A159" s="16" t="s">
        <v>141</v>
      </c>
      <c r="B159" s="16" t="s">
        <v>53</v>
      </c>
      <c r="C159" s="15">
        <v>8</v>
      </c>
      <c r="D159" s="15">
        <v>0</v>
      </c>
      <c r="E159" s="15">
        <v>0</v>
      </c>
      <c r="F159" s="15">
        <v>361.67</v>
      </c>
      <c r="G159" s="15">
        <v>2893.36</v>
      </c>
      <c r="H159" s="15">
        <v>361.67</v>
      </c>
      <c r="I159" s="15">
        <v>2893.33</v>
      </c>
      <c r="J159" s="25">
        <v>8</v>
      </c>
      <c r="K159" s="32">
        <v>0</v>
      </c>
      <c r="L159" s="15">
        <f t="shared" si="12"/>
        <v>0</v>
      </c>
      <c r="M159" s="32">
        <v>250</v>
      </c>
      <c r="N159" s="15">
        <f t="shared" si="13"/>
        <v>2000</v>
      </c>
      <c r="O159" s="15">
        <f t="shared" si="14"/>
        <v>250</v>
      </c>
      <c r="P159" s="15">
        <f t="shared" si="15"/>
        <v>2000</v>
      </c>
    </row>
    <row r="160" spans="1:16" x14ac:dyDescent="0.25">
      <c r="A160" s="16"/>
      <c r="B160" s="16" t="s">
        <v>11</v>
      </c>
      <c r="C160" s="15"/>
      <c r="D160" s="15"/>
      <c r="E160" s="15"/>
      <c r="F160" s="15"/>
      <c r="G160" s="15"/>
      <c r="H160" s="15"/>
      <c r="I160" s="15"/>
      <c r="J160" s="25"/>
      <c r="K160" s="32"/>
      <c r="L160" s="25"/>
      <c r="M160" s="32"/>
      <c r="N160" s="25"/>
      <c r="O160" s="25"/>
      <c r="P160" s="25"/>
    </row>
    <row r="161" spans="1:16" x14ac:dyDescent="0.25">
      <c r="A161" s="16"/>
      <c r="B161" s="16" t="s">
        <v>11</v>
      </c>
      <c r="C161" s="15"/>
      <c r="D161" s="15"/>
      <c r="E161" s="15"/>
      <c r="F161" s="15"/>
      <c r="G161" s="15"/>
      <c r="H161" s="15"/>
      <c r="I161" s="15"/>
      <c r="J161" s="25"/>
      <c r="K161" s="32"/>
      <c r="L161" s="25"/>
      <c r="M161" s="32"/>
      <c r="N161" s="25"/>
      <c r="O161" s="25"/>
      <c r="P161" s="25"/>
    </row>
    <row r="162" spans="1:16" ht="16.5" x14ac:dyDescent="0.3">
      <c r="A162" s="19" t="s">
        <v>143</v>
      </c>
      <c r="B162" s="19" t="s">
        <v>11</v>
      </c>
      <c r="C162" s="20"/>
      <c r="D162" s="20"/>
      <c r="E162" s="20">
        <v>350440.17</v>
      </c>
      <c r="F162" s="20"/>
      <c r="G162" s="20">
        <v>274048.01</v>
      </c>
      <c r="H162" s="20"/>
      <c r="I162" s="20">
        <v>624487.81000000006</v>
      </c>
      <c r="J162" s="25"/>
      <c r="K162" s="32"/>
      <c r="L162" s="25">
        <f>SUM(L5:L161)</f>
        <v>187973.5</v>
      </c>
      <c r="M162" s="32"/>
      <c r="N162" s="25">
        <f>SUM(N5:N161)</f>
        <v>102929</v>
      </c>
      <c r="O162" s="25"/>
      <c r="P162" s="25">
        <f>SUM(P5:P161)</f>
        <v>290902.5</v>
      </c>
    </row>
    <row r="164" spans="1:16" x14ac:dyDescent="0.25">
      <c r="E164" s="27">
        <f>SUM(E3:E161)</f>
        <v>246396.03999999998</v>
      </c>
      <c r="F164" s="27">
        <f>SUM(F3:F161)</f>
        <v>21154.900000000009</v>
      </c>
      <c r="G164" s="27">
        <f>SUM(G3:G161)</f>
        <v>169537.86999999997</v>
      </c>
      <c r="H164" s="27">
        <f>SUM(H3:H161)</f>
        <v>41958.38</v>
      </c>
      <c r="I164" s="27">
        <f>SUM(I3:I161)</f>
        <v>415933.54000000004</v>
      </c>
    </row>
  </sheetData>
  <pageMargins left="0.7" right="0.7" top="0.78740157499999996" bottom="0.78740157499999996" header="0.3" footer="0.3"/>
  <pageSetup paperSize="9" scale="46" orientation="portrait" r:id="rId1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D23" sqref="D23"/>
    </sheetView>
  </sheetViews>
  <sheetFormatPr defaultRowHeight="15" x14ac:dyDescent="0.25"/>
  <cols>
    <col min="1" max="1" width="27.5703125" style="1" bestFit="1" customWidth="1"/>
    <col min="2" max="2" width="61.5703125" style="1" bestFit="1" customWidth="1"/>
  </cols>
  <sheetData>
    <row r="1" spans="1:2" x14ac:dyDescent="0.25">
      <c r="A1" s="2" t="s">
        <v>0</v>
      </c>
      <c r="B1" s="2" t="s">
        <v>1</v>
      </c>
    </row>
    <row r="2" spans="1:2" ht="16.5" x14ac:dyDescent="0.3">
      <c r="A2" s="2" t="s">
        <v>2</v>
      </c>
      <c r="B2" s="3" t="s">
        <v>3</v>
      </c>
    </row>
    <row r="3" spans="1:2" x14ac:dyDescent="0.25">
      <c r="A3" s="2" t="s">
        <v>4</v>
      </c>
      <c r="B3" s="4" t="s">
        <v>5</v>
      </c>
    </row>
    <row r="4" spans="1:2" x14ac:dyDescent="0.25">
      <c r="A4" s="2" t="s">
        <v>6</v>
      </c>
      <c r="B4" s="4" t="s">
        <v>7</v>
      </c>
    </row>
    <row r="5" spans="1:2" x14ac:dyDescent="0.25">
      <c r="A5" s="2" t="s">
        <v>8</v>
      </c>
      <c r="B5" s="4" t="s">
        <v>9</v>
      </c>
    </row>
    <row r="6" spans="1:2" x14ac:dyDescent="0.25">
      <c r="A6" s="2" t="s">
        <v>10</v>
      </c>
      <c r="B6" s="4" t="s">
        <v>11</v>
      </c>
    </row>
    <row r="7" spans="1:2" x14ac:dyDescent="0.25">
      <c r="A7" s="2" t="s">
        <v>12</v>
      </c>
      <c r="B7" s="4" t="s">
        <v>11</v>
      </c>
    </row>
    <row r="8" spans="1:2" x14ac:dyDescent="0.25">
      <c r="A8" s="2" t="s">
        <v>13</v>
      </c>
      <c r="B8" s="4" t="s">
        <v>11</v>
      </c>
    </row>
    <row r="9" spans="1:2" x14ac:dyDescent="0.25">
      <c r="A9" s="2" t="s">
        <v>14</v>
      </c>
      <c r="B9" s="4" t="s">
        <v>15</v>
      </c>
    </row>
    <row r="10" spans="1:2" x14ac:dyDescent="0.25">
      <c r="A10" s="2" t="s">
        <v>16</v>
      </c>
      <c r="B10" s="4" t="s">
        <v>15</v>
      </c>
    </row>
    <row r="11" spans="1:2" x14ac:dyDescent="0.25">
      <c r="A11" s="2" t="s">
        <v>17</v>
      </c>
      <c r="B11" s="4" t="s">
        <v>18</v>
      </c>
    </row>
    <row r="12" spans="1:2" x14ac:dyDescent="0.25">
      <c r="A12" s="2" t="s">
        <v>19</v>
      </c>
      <c r="B12" s="4" t="s">
        <v>20</v>
      </c>
    </row>
    <row r="13" spans="1:2" x14ac:dyDescent="0.25">
      <c r="A13" s="2" t="s">
        <v>21</v>
      </c>
      <c r="B13" s="4" t="s">
        <v>22</v>
      </c>
    </row>
    <row r="14" spans="1:2" x14ac:dyDescent="0.25">
      <c r="A14" s="2" t="s">
        <v>23</v>
      </c>
      <c r="B14" s="4" t="s">
        <v>24</v>
      </c>
    </row>
    <row r="15" spans="1:2" x14ac:dyDescent="0.25">
      <c r="A15" s="2" t="s">
        <v>11</v>
      </c>
      <c r="B15" s="5" t="s">
        <v>11</v>
      </c>
    </row>
    <row r="16" spans="1:2" x14ac:dyDescent="0.25">
      <c r="A16" s="2" t="s">
        <v>25</v>
      </c>
      <c r="B16" s="6"/>
    </row>
    <row r="17" spans="1:2" x14ac:dyDescent="0.25">
      <c r="A17" s="2" t="s">
        <v>26</v>
      </c>
      <c r="B17" s="6"/>
    </row>
    <row r="18" spans="1:2" x14ac:dyDescent="0.25">
      <c r="A18" s="2" t="s">
        <v>27</v>
      </c>
      <c r="B18" s="6"/>
    </row>
    <row r="19" spans="1:2" x14ac:dyDescent="0.25">
      <c r="A19" s="2" t="s">
        <v>28</v>
      </c>
      <c r="B19" s="6"/>
    </row>
    <row r="20" spans="1:2" x14ac:dyDescent="0.25">
      <c r="A20" s="2" t="s">
        <v>29</v>
      </c>
      <c r="B20" s="6"/>
    </row>
    <row r="21" spans="1:2" x14ac:dyDescent="0.25">
      <c r="A21" s="2" t="s">
        <v>30</v>
      </c>
      <c r="B21" s="6"/>
    </row>
    <row r="22" spans="1:2" x14ac:dyDescent="0.25">
      <c r="A22" s="2" t="s">
        <v>31</v>
      </c>
      <c r="B22" s="6"/>
    </row>
    <row r="23" spans="1:2" x14ac:dyDescent="0.25">
      <c r="A23" s="2" t="s">
        <v>32</v>
      </c>
      <c r="B23" s="6"/>
    </row>
    <row r="24" spans="1:2" x14ac:dyDescent="0.25">
      <c r="A24" s="2" t="s">
        <v>33</v>
      </c>
      <c r="B24" s="6"/>
    </row>
    <row r="25" spans="1:2" x14ac:dyDescent="0.25">
      <c r="A25" s="2" t="s">
        <v>34</v>
      </c>
      <c r="B25" s="6"/>
    </row>
    <row r="26" spans="1:2" x14ac:dyDescent="0.25">
      <c r="A26" s="2" t="s">
        <v>35</v>
      </c>
      <c r="B26" s="6"/>
    </row>
    <row r="27" spans="1:2" x14ac:dyDescent="0.25">
      <c r="A27" s="2" t="s">
        <v>36</v>
      </c>
      <c r="B27" s="6"/>
    </row>
    <row r="28" spans="1:2" x14ac:dyDescent="0.25">
      <c r="A28" s="2" t="s">
        <v>37</v>
      </c>
      <c r="B28" s="6"/>
    </row>
    <row r="29" spans="1:2" x14ac:dyDescent="0.25">
      <c r="A29" s="2" t="s">
        <v>38</v>
      </c>
      <c r="B29" s="6"/>
    </row>
    <row r="30" spans="1:2" x14ac:dyDescent="0.25">
      <c r="A30" s="2" t="s">
        <v>39</v>
      </c>
      <c r="B30" s="6"/>
    </row>
    <row r="31" spans="1:2" ht="24.75" x14ac:dyDescent="0.25">
      <c r="A31" s="7" t="s">
        <v>40</v>
      </c>
      <c r="B31" s="6" t="s">
        <v>11</v>
      </c>
    </row>
    <row r="32" spans="1:2" x14ac:dyDescent="0.25">
      <c r="A32" s="2" t="s">
        <v>41</v>
      </c>
      <c r="B32" s="6" t="s">
        <v>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David</cp:lastModifiedBy>
  <cp:lastPrinted>2013-12-05T10:11:10Z</cp:lastPrinted>
  <dcterms:created xsi:type="dcterms:W3CDTF">2013-10-20T10:25:31Z</dcterms:created>
  <dcterms:modified xsi:type="dcterms:W3CDTF">2013-12-05T10:11:21Z</dcterms:modified>
</cp:coreProperties>
</file>