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brenska\Desktop\KAMIL SMLOUVY\"/>
    </mc:Choice>
  </mc:AlternateContent>
  <bookViews>
    <workbookView xWindow="0" yWindow="0" windowWidth="29040" windowHeight="12435"/>
  </bookViews>
  <sheets>
    <sheet name="Pokyny" sheetId="1" r:id="rId1"/>
    <sheet name="hyg. potř." sheetId="2" r:id="rId2"/>
  </sheets>
  <definedNames>
    <definedName name="_xlnm._FilterDatabase" localSheetId="1" hidden="1">'hyg. potř.'!$A$2:$WVS$78</definedName>
    <definedName name="NA00580Nab" localSheetId="1">'hyg. potř.'!#REF!</definedName>
    <definedName name="Z_2F313042_EC91_4E80_B7CB_E834ECB7781B_.wvu.FilterData" localSheetId="1" hidden="1">'hyg. potř.'!$A$2:$WVS$78</definedName>
    <definedName name="Z_67D9BFA5_971B_4034_AB04_50F7DB7F33E1_.wvu.FilterData" localSheetId="1" hidden="1">'hyg. potř.'!$A$2:$WVS$78</definedName>
  </definedNames>
  <calcPr calcId="162913"/>
  <customWorkbookViews>
    <customWorkbookView name="Nebřenská Lenka – osobní zobrazení" guid="{67D9BFA5-971B-4034-AB04-50F7DB7F33E1}" mergeInterval="0" personalView="1" maximized="1" xWindow="-8" yWindow="-8" windowWidth="1696" windowHeight="1026" activeSheetId="2"/>
    <customWorkbookView name="Galáž Petr – osobní zobrazení" guid="{2F313042-EC91-4E80-B7CB-E834ECB7781B}" mergeInterval="0" personalView="1" maximized="1" xWindow="-9" yWindow="-9" windowWidth="1698" windowHeight="1068"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2" l="1"/>
  <c r="T6" i="2"/>
  <c r="T7" i="2"/>
  <c r="T8" i="2"/>
  <c r="T9" i="2"/>
  <c r="T10" i="2"/>
  <c r="T11" i="2"/>
  <c r="T12" i="2"/>
  <c r="T13" i="2"/>
  <c r="T14" i="2"/>
  <c r="T15" i="2"/>
  <c r="T16" i="2"/>
  <c r="T17" i="2"/>
  <c r="T18" i="2"/>
  <c r="T19" i="2"/>
  <c r="T20" i="2"/>
  <c r="T21" i="2"/>
  <c r="T22" i="2"/>
  <c r="T23" i="2"/>
  <c r="T24" i="2"/>
  <c r="T25" i="2"/>
  <c r="T26" i="2"/>
  <c r="T27" i="2"/>
  <c r="T28" i="2"/>
  <c r="U28" i="2"/>
  <c r="T29" i="2"/>
  <c r="T30" i="2"/>
  <c r="T31" i="2"/>
  <c r="T32" i="2"/>
  <c r="T33" i="2"/>
  <c r="T34" i="2"/>
  <c r="T35" i="2"/>
  <c r="T36" i="2"/>
  <c r="T37" i="2"/>
  <c r="T38" i="2"/>
  <c r="U38" i="2"/>
  <c r="T39" i="2"/>
  <c r="T40" i="2"/>
  <c r="T41" i="2"/>
  <c r="T42" i="2"/>
  <c r="T43" i="2"/>
  <c r="T44" i="2"/>
  <c r="T45" i="2"/>
  <c r="T46" i="2"/>
  <c r="T47" i="2"/>
  <c r="T48" i="2"/>
  <c r="T49" i="2"/>
  <c r="T50" i="2"/>
  <c r="T51" i="2"/>
  <c r="T52" i="2"/>
  <c r="T53" i="2"/>
  <c r="T54" i="2"/>
  <c r="T55" i="2"/>
  <c r="T56" i="2"/>
  <c r="T57" i="2"/>
  <c r="T58" i="2"/>
  <c r="U58" i="2"/>
  <c r="T59" i="2"/>
  <c r="T60" i="2"/>
  <c r="T61" i="2"/>
  <c r="T62" i="2"/>
  <c r="T63" i="2"/>
  <c r="T64" i="2"/>
  <c r="T65" i="2"/>
  <c r="T66" i="2"/>
  <c r="T67" i="2"/>
  <c r="U67" i="2"/>
  <c r="T68" i="2"/>
  <c r="T69" i="2"/>
  <c r="T70" i="2"/>
  <c r="T71" i="2"/>
  <c r="T72" i="2"/>
  <c r="T73" i="2"/>
  <c r="T74" i="2"/>
  <c r="T75" i="2"/>
  <c r="T76" i="2"/>
  <c r="T77" i="2"/>
  <c r="T78" i="2"/>
  <c r="T4" i="2"/>
  <c r="R51" i="2" l="1"/>
  <c r="U51" i="2" s="1"/>
  <c r="V51" i="2" l="1"/>
  <c r="R54" i="2"/>
  <c r="U54" i="2" s="1"/>
  <c r="V54" i="2" l="1"/>
  <c r="R20" i="2"/>
  <c r="U20" i="2" s="1"/>
  <c r="V20" i="2" l="1"/>
  <c r="R57" i="2"/>
  <c r="U57" i="2" s="1"/>
  <c r="R56" i="2"/>
  <c r="U56" i="2" s="1"/>
  <c r="R26" i="2"/>
  <c r="U26" i="2" s="1"/>
  <c r="V26" i="2" l="1"/>
  <c r="V56" i="2"/>
  <c r="V57" i="2"/>
  <c r="R48" i="2"/>
  <c r="U48" i="2" s="1"/>
  <c r="R43" i="2"/>
  <c r="U43" i="2" s="1"/>
  <c r="V43" i="2" l="1"/>
  <c r="V48" i="2"/>
  <c r="R76" i="2"/>
  <c r="U76" i="2" s="1"/>
  <c r="R75" i="2"/>
  <c r="U75" i="2" s="1"/>
  <c r="R68" i="2"/>
  <c r="U68" i="2" s="1"/>
  <c r="R66" i="2"/>
  <c r="U66" i="2" s="1"/>
  <c r="R65" i="2"/>
  <c r="U65" i="2" s="1"/>
  <c r="R64" i="2"/>
  <c r="U64" i="2" s="1"/>
  <c r="R34" i="2"/>
  <c r="U34" i="2" s="1"/>
  <c r="R27" i="2"/>
  <c r="U27" i="2" s="1"/>
  <c r="R23" i="2"/>
  <c r="U23" i="2" s="1"/>
  <c r="R22" i="2"/>
  <c r="U22" i="2" s="1"/>
  <c r="R21" i="2"/>
  <c r="U21" i="2" s="1"/>
  <c r="R12" i="2"/>
  <c r="U12" i="2" s="1"/>
  <c r="V22" i="2" l="1"/>
  <c r="V64" i="2"/>
  <c r="V75" i="2"/>
  <c r="V23" i="2"/>
  <c r="V65" i="2"/>
  <c r="V76" i="2"/>
  <c r="V12" i="2"/>
  <c r="V27" i="2"/>
  <c r="V66" i="2"/>
  <c r="V21" i="2"/>
  <c r="V34" i="2"/>
  <c r="V68" i="2"/>
  <c r="R53" i="2"/>
  <c r="U53" i="2" s="1"/>
  <c r="R19" i="2"/>
  <c r="U19" i="2" s="1"/>
  <c r="V19" i="2" l="1"/>
  <c r="V53" i="2"/>
  <c r="R72" i="2"/>
  <c r="U72" i="2" s="1"/>
  <c r="V72" i="2" l="1"/>
  <c r="R77" i="2"/>
  <c r="U77" i="2" s="1"/>
  <c r="R69" i="2"/>
  <c r="U69" i="2" s="1"/>
  <c r="R63" i="2"/>
  <c r="U63" i="2" s="1"/>
  <c r="R55" i="2"/>
  <c r="U55" i="2" s="1"/>
  <c r="R46" i="2"/>
  <c r="U46" i="2" s="1"/>
  <c r="R41" i="2"/>
  <c r="U41" i="2" s="1"/>
  <c r="R37" i="2"/>
  <c r="U37" i="2" s="1"/>
  <c r="R36" i="2"/>
  <c r="U36" i="2" s="1"/>
  <c r="R32" i="2"/>
  <c r="U32" i="2" s="1"/>
  <c r="V36" i="2" l="1"/>
  <c r="V55" i="2"/>
  <c r="V37" i="2"/>
  <c r="V63" i="2"/>
  <c r="V41" i="2"/>
  <c r="V69" i="2"/>
  <c r="V32" i="2"/>
  <c r="V46" i="2"/>
  <c r="V77" i="2"/>
  <c r="R15" i="2"/>
  <c r="U15" i="2" s="1"/>
  <c r="R9" i="2"/>
  <c r="U9" i="2" s="1"/>
  <c r="V9" i="2" l="1"/>
  <c r="V15" i="2"/>
  <c r="R35" i="2"/>
  <c r="U35" i="2" s="1"/>
  <c r="R25" i="2"/>
  <c r="U25" i="2" s="1"/>
  <c r="R24" i="2"/>
  <c r="U24" i="2" s="1"/>
  <c r="V24" i="2" l="1"/>
  <c r="V25" i="2"/>
  <c r="V35" i="2"/>
  <c r="R62" i="2"/>
  <c r="U62" i="2" s="1"/>
  <c r="R52" i="2"/>
  <c r="U52" i="2" s="1"/>
  <c r="R18" i="2"/>
  <c r="U18" i="2" s="1"/>
  <c r="R17" i="2"/>
  <c r="U17" i="2" s="1"/>
  <c r="R16" i="2"/>
  <c r="U16" i="2" s="1"/>
  <c r="R14" i="2"/>
  <c r="U14" i="2" s="1"/>
  <c r="R13" i="2"/>
  <c r="U13" i="2" s="1"/>
  <c r="V52" i="2" l="1"/>
  <c r="V16" i="2"/>
  <c r="V14" i="2"/>
  <c r="V62" i="2"/>
  <c r="V17" i="2"/>
  <c r="V13" i="2"/>
  <c r="V18" i="2"/>
  <c r="R78" i="2"/>
  <c r="U78" i="2" s="1"/>
  <c r="R73" i="2"/>
  <c r="U73" i="2" s="1"/>
  <c r="R74" i="2"/>
  <c r="U74" i="2" s="1"/>
  <c r="R71" i="2"/>
  <c r="U71" i="2" s="1"/>
  <c r="R70" i="2" l="1"/>
  <c r="U70" i="2" s="1"/>
  <c r="V70" i="2" l="1"/>
  <c r="R29" i="2"/>
  <c r="U29" i="2" s="1"/>
  <c r="R11" i="2"/>
  <c r="U11" i="2" s="1"/>
  <c r="V11" i="2" l="1"/>
  <c r="V29" i="2"/>
  <c r="R7" i="2"/>
  <c r="U7" i="2" s="1"/>
  <c r="V7" i="2" l="1"/>
  <c r="R6" i="2"/>
  <c r="U6" i="2" s="1"/>
  <c r="R30" i="2"/>
  <c r="U30" i="2" s="1"/>
  <c r="R33" i="2"/>
  <c r="U33" i="2" s="1"/>
  <c r="V78" i="2"/>
  <c r="V74" i="2"/>
  <c r="V73" i="2"/>
  <c r="V71" i="2"/>
  <c r="R61" i="2"/>
  <c r="U61" i="2" s="1"/>
  <c r="R60" i="2"/>
  <c r="U60" i="2" s="1"/>
  <c r="R59" i="2"/>
  <c r="U59" i="2" s="1"/>
  <c r="R50" i="2"/>
  <c r="U50" i="2" s="1"/>
  <c r="R49" i="2"/>
  <c r="U49" i="2" s="1"/>
  <c r="R47" i="2"/>
  <c r="U47" i="2" s="1"/>
  <c r="R45" i="2"/>
  <c r="U45" i="2" s="1"/>
  <c r="R44" i="2"/>
  <c r="U44" i="2" s="1"/>
  <c r="R42" i="2"/>
  <c r="U42" i="2" s="1"/>
  <c r="R40" i="2"/>
  <c r="U40" i="2" s="1"/>
  <c r="R39" i="2"/>
  <c r="U39" i="2" s="1"/>
  <c r="R31" i="2"/>
  <c r="U31" i="2" s="1"/>
  <c r="R5" i="2"/>
  <c r="U5" i="2" s="1"/>
  <c r="R10" i="2"/>
  <c r="U10" i="2" s="1"/>
  <c r="R8" i="2"/>
  <c r="U8" i="2" s="1"/>
  <c r="R4" i="2"/>
  <c r="U4" i="2" s="1"/>
  <c r="U79" i="2" l="1"/>
  <c r="V5" i="2"/>
  <c r="V42" i="2"/>
  <c r="V49" i="2"/>
  <c r="V61" i="2"/>
  <c r="V4" i="2"/>
  <c r="V44" i="2"/>
  <c r="V50" i="2"/>
  <c r="V33" i="2"/>
  <c r="V8" i="2"/>
  <c r="V39" i="2"/>
  <c r="V45" i="2"/>
  <c r="V59" i="2"/>
  <c r="V30" i="2"/>
  <c r="V10" i="2"/>
  <c r="V40" i="2"/>
  <c r="V47" i="2"/>
  <c r="V60" i="2"/>
  <c r="V6" i="2"/>
  <c r="V31" i="2"/>
  <c r="V79" i="2" l="1"/>
</calcChain>
</file>

<file path=xl/connections.xml><?xml version="1.0" encoding="utf-8"?>
<connections xmlns="http://schemas.openxmlformats.org/spreadsheetml/2006/main">
  <connection id="1" name="NA00580Nab" type="6" refreshedVersion="4" background="1" saveData="1">
    <textPr codePage="1250" sourceFile="C:\Skladsit\Nabidky\NA00580Nab.txt" delimited="0" decimal="," thousands=" ">
      <textFields count="9">
        <textField/>
        <textField position="4"/>
        <textField position="46"/>
        <textField position="57"/>
        <textField position="62"/>
        <textField position="69"/>
        <textField position="74"/>
        <textField position="88"/>
        <textField position="102"/>
      </textFields>
    </textPr>
  </connection>
</connections>
</file>

<file path=xl/sharedStrings.xml><?xml version="1.0" encoding="utf-8"?>
<sst xmlns="http://schemas.openxmlformats.org/spreadsheetml/2006/main" count="303" uniqueCount="226">
  <si>
    <t>NAZEV ZBOŽÍ</t>
  </si>
  <si>
    <t>MJ</t>
  </si>
  <si>
    <t>ústředí</t>
  </si>
  <si>
    <t>Praha</t>
  </si>
  <si>
    <t>Brno</t>
  </si>
  <si>
    <t>Č.Budějovice</t>
  </si>
  <si>
    <t>H.Králové</t>
  </si>
  <si>
    <t>Jihlava</t>
  </si>
  <si>
    <t>Liberec</t>
  </si>
  <si>
    <t>Olomouc</t>
  </si>
  <si>
    <t>Plzeň</t>
  </si>
  <si>
    <t>Střední Čechy</t>
  </si>
  <si>
    <t>Ostrava</t>
  </si>
  <si>
    <t>Ústí n.L</t>
  </si>
  <si>
    <t>Zlín</t>
  </si>
  <si>
    <t>CELKEM</t>
  </si>
  <si>
    <t>Jednotková cena s DPH</t>
  </si>
  <si>
    <t>Cena celkem s DPH</t>
  </si>
  <si>
    <t>Poznámka</t>
  </si>
  <si>
    <t>ÚKLIDOVÁ CHEMIE</t>
  </si>
  <si>
    <t>ks</t>
  </si>
  <si>
    <t>HYGIENICKÉ PROSTŘEDKY</t>
  </si>
  <si>
    <t>bal.</t>
  </si>
  <si>
    <t>rukavice gumové L</t>
  </si>
  <si>
    <t>sada</t>
  </si>
  <si>
    <t>PYTLE A SÁČKY DO KOŠŮ</t>
  </si>
  <si>
    <t>role</t>
  </si>
  <si>
    <t>NÁPLNĚ DO ZÁSOBNÍKŮ</t>
  </si>
  <si>
    <t>Zadávací podmínky:</t>
  </si>
  <si>
    <t>1. Dodání požadovaného zboží do míst specifikovananých na jednotlivých listech tohoto souboru podle níže uvedeného adresáře.</t>
  </si>
  <si>
    <t>2. Samostatná fakturace pro jednotlivá odběrná místa.</t>
  </si>
  <si>
    <t>Požadavky na zpracování a členění nabídky:</t>
  </si>
  <si>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t>
    </r>
    <r>
      <rPr>
        <sz val="14"/>
        <color theme="1"/>
        <rFont val="Calibri"/>
        <family val="2"/>
        <charset val="238"/>
        <scheme val="minor"/>
      </rPr>
      <t>y</t>
    </r>
  </si>
  <si>
    <t>Adresa dodání</t>
  </si>
  <si>
    <t>Kontaktní osoba</t>
  </si>
  <si>
    <t>Ústředí</t>
  </si>
  <si>
    <r>
      <t>Česká školní inspekce, Fráni Šrámka 37, 150 21</t>
    </r>
    <r>
      <rPr>
        <b/>
        <sz val="11"/>
        <color theme="1"/>
        <rFont val="Calibri"/>
        <family val="2"/>
        <charset val="238"/>
        <scheme val="minor"/>
      </rPr>
      <t xml:space="preserve"> Praha 5</t>
    </r>
  </si>
  <si>
    <r>
      <t xml:space="preserve">Česká školní inspekce - Pražský inspektorát, Arabská 683, </t>
    </r>
    <r>
      <rPr>
        <b/>
        <sz val="11"/>
        <color theme="1"/>
        <rFont val="Calibri"/>
        <family val="2"/>
        <charset val="238"/>
        <scheme val="minor"/>
      </rPr>
      <t>Praha 6</t>
    </r>
  </si>
  <si>
    <r>
      <t xml:space="preserve">Česká školní inspekce, Křížová 22, 603 00 </t>
    </r>
    <r>
      <rPr>
        <b/>
        <sz val="11"/>
        <color theme="1"/>
        <rFont val="Calibri"/>
        <family val="2"/>
        <charset val="238"/>
        <scheme val="minor"/>
      </rPr>
      <t>Brno</t>
    </r>
  </si>
  <si>
    <r>
      <t xml:space="preserve">Česká školní inspekce, Dukelská 23, 370 01 </t>
    </r>
    <r>
      <rPr>
        <b/>
        <sz val="11"/>
        <color theme="1"/>
        <rFont val="Calibri"/>
        <family val="2"/>
        <charset val="238"/>
        <scheme val="minor"/>
      </rPr>
      <t>České Budějiovice</t>
    </r>
  </si>
  <si>
    <t>Hradec Králové</t>
  </si>
  <si>
    <r>
      <t xml:space="preserve">Česká školní inspekce, Wonkova 1142, 500 02 </t>
    </r>
    <r>
      <rPr>
        <b/>
        <sz val="11"/>
        <color theme="1"/>
        <rFont val="Calibri"/>
        <family val="2"/>
        <charset val="238"/>
        <scheme val="minor"/>
      </rPr>
      <t>Hradec Králové</t>
    </r>
  </si>
  <si>
    <r>
      <t xml:space="preserve">Česká školní inspekce, Zborovská 3, 586 01 </t>
    </r>
    <r>
      <rPr>
        <b/>
        <sz val="11"/>
        <color theme="1"/>
        <rFont val="Calibri"/>
        <family val="2"/>
        <charset val="238"/>
        <scheme val="minor"/>
      </rPr>
      <t>Jihlava</t>
    </r>
  </si>
  <si>
    <t>Karlovy Vary</t>
  </si>
  <si>
    <r>
      <t xml:space="preserve">Česká školní inspekce, Kollárova 15, 360 09 </t>
    </r>
    <r>
      <rPr>
        <b/>
        <sz val="11"/>
        <color theme="1"/>
        <rFont val="Calibri"/>
        <family val="2"/>
        <charset val="238"/>
        <scheme val="minor"/>
      </rPr>
      <t>Karlovy Vary</t>
    </r>
  </si>
  <si>
    <r>
      <t xml:space="preserve">Česká školní inspekce, Masarykova 801/28, 460 01 </t>
    </r>
    <r>
      <rPr>
        <b/>
        <sz val="11"/>
        <color theme="1"/>
        <rFont val="Calibri"/>
        <family val="2"/>
        <charset val="238"/>
        <scheme val="minor"/>
      </rPr>
      <t>Liberec</t>
    </r>
  </si>
  <si>
    <r>
      <t xml:space="preserve">Česká školní inspekce, Wellnerova 25, 779 00 </t>
    </r>
    <r>
      <rPr>
        <b/>
        <sz val="11"/>
        <color theme="1"/>
        <rFont val="Calibri"/>
        <family val="2"/>
        <charset val="238"/>
        <scheme val="minor"/>
      </rPr>
      <t>Olomouc</t>
    </r>
  </si>
  <si>
    <r>
      <t xml:space="preserve">Česká školní inspekce, Matiční 20, 702 00 </t>
    </r>
    <r>
      <rPr>
        <b/>
        <sz val="11"/>
        <color theme="1"/>
        <rFont val="Calibri"/>
        <family val="2"/>
        <charset val="238"/>
        <scheme val="minor"/>
      </rPr>
      <t>Ostrava</t>
    </r>
  </si>
  <si>
    <r>
      <t xml:space="preserve">Česká školní inspekce, Koperníkova 26, 301 00 </t>
    </r>
    <r>
      <rPr>
        <b/>
        <sz val="11"/>
        <color theme="1"/>
        <rFont val="Calibri"/>
        <family val="2"/>
        <charset val="238"/>
        <scheme val="minor"/>
      </rPr>
      <t>Plzeň</t>
    </r>
  </si>
  <si>
    <r>
      <t xml:space="preserve">Česká školní inspekce - Středočeský inspektorát, Arabská 683, 160 66 </t>
    </r>
    <r>
      <rPr>
        <b/>
        <sz val="11"/>
        <color theme="1"/>
        <rFont val="Calibri"/>
        <family val="2"/>
        <charset val="238"/>
        <scheme val="minor"/>
      </rPr>
      <t>Praha 6</t>
    </r>
  </si>
  <si>
    <r>
      <t xml:space="preserve">Česká školní inspekce, W. Churchilla 6/1348, 400 01 </t>
    </r>
    <r>
      <rPr>
        <b/>
        <sz val="11"/>
        <color theme="1"/>
        <rFont val="Calibri"/>
        <family val="2"/>
        <charset val="238"/>
        <scheme val="minor"/>
      </rPr>
      <t>Ústí nad Labem</t>
    </r>
  </si>
  <si>
    <r>
      <t xml:space="preserve">Česká školní inspekce, Zarámí 88, P.O.Box 225, 760 01 </t>
    </r>
    <r>
      <rPr>
        <b/>
        <sz val="11"/>
        <color theme="1"/>
        <rFont val="Calibri"/>
        <family val="2"/>
        <charset val="238"/>
        <scheme val="minor"/>
      </rPr>
      <t>Zlín</t>
    </r>
  </si>
  <si>
    <t>Doplnění  cen na  listu poptávky a jejich vložení jako přílohy do nabídky.</t>
  </si>
  <si>
    <t>kartáč na nádobí</t>
  </si>
  <si>
    <r>
      <t xml:space="preserve">3. Dodání zboží do 14 dní po odeslání závazné objednávky - dodací listy fyzicky přiložte ke zboží, a elektronicky všechny zašlete v den expedice na adresu </t>
    </r>
    <r>
      <rPr>
        <sz val="14"/>
        <color theme="4"/>
        <rFont val="Calibri"/>
        <family val="2"/>
        <charset val="238"/>
        <scheme val="minor"/>
      </rPr>
      <t>lenka.nebrenska@csicr.cz</t>
    </r>
  </si>
  <si>
    <r>
      <t xml:space="preserve">4. Dílčí faktury včetně dílčích dodacích listů zasílejte k rukám kontaktní osoby na adresu "Ústředí" nebo na elektronickou adresu </t>
    </r>
    <r>
      <rPr>
        <sz val="14"/>
        <color theme="4"/>
        <rFont val="Calibri"/>
        <family val="2"/>
        <charset val="238"/>
        <scheme val="minor"/>
      </rPr>
      <t>lenka.nebrenska@csicr.cz</t>
    </r>
  </si>
  <si>
    <t>5. V pořípadě dodání alternativního zboží oproti poptávanému, je dodavatel povinen přiložit k nabídce Produktový list nabízeného zboží, ze kterého je zjistitelné, že nabízené zboží má parametry stejné, nebo lepší než poptávané zboží.</t>
  </si>
  <si>
    <t>ÚKLIDOVÉ PROSTŘEDKY</t>
  </si>
  <si>
    <t>rukavice jednorázové (min. 50ks/balení)</t>
  </si>
  <si>
    <t>hadr na podlahu,  min. 50x60 cm, min. 170g/m2</t>
  </si>
  <si>
    <t>Calgonit Finish Lemon a limetka - osvěžovač do myčky ( min.1ks+náhr.n./bal.)</t>
  </si>
  <si>
    <t>BREF power activ/WC závěs</t>
  </si>
  <si>
    <t>6. Akceptujeme i jiná než popsaná balení, přičemž musí být dodrženo minimálně požadované množství zboží a cena za balení  musí odpovídat poptávanému množství dané komodity.</t>
  </si>
  <si>
    <t>Calgonit Finish All in 1 Powerball Lemon (tablety do myčky), min. 56ks/bal.</t>
  </si>
  <si>
    <t>Cif na vodní kámen 2l  (varná konvice, kávovar atd.)</t>
  </si>
  <si>
    <t>Tablety do tepovače Kärcher - Kärcher RM 760 Tab (16 ks/balení)</t>
  </si>
  <si>
    <t>7. dle §101 ZVZ, odst.1 se výběrového řízení může zůčastnit pouze dodavatel zaměstnávající více než 50% osob se zdravotním postižením z celkového počtu zaměstnanců. Skutečnost, že dodavatel zaměstnává více než 50 % osob se zdravotním postižením  musí být dodavatelem uvedena v nabídce společně s potvrzením Úřadu práce České republiky - krajské pobočky nebo pobočky pro hlavní město Prahu (dále jen „krajská pobočka Úřadu práce“) nebo s potvrzeními či rozhodnutími orgánu sociálního zabezpečení, která se týkají osob se zdravotním postižením.Při použití tohoto ustanovení ZVZ je vyloučena možnost prokazovat skutečnosti  prostřednictvím jiných osob. Zboží bude dodáno jako náhradní plnění ve smyslu § 81 odst. 2 písm. b) a odst. 3 zákona č. 435/2004 Sb., o zaměstnanosti, ve znění pozdějších předpisů.</t>
  </si>
  <si>
    <t>Papírový ručník v roli,  bílý, min. 2vsrt,  výška max. 20 cm/průměr max. 18 cm</t>
  </si>
  <si>
    <t>Papírové ručníky ZZ min.bílé, min. 2vrs/150list, útržek max. 25x23 cm (min. 150 útržků/balení)</t>
  </si>
  <si>
    <t>Hygienické sáčky plastové skládané (min.25ks/balení)</t>
  </si>
  <si>
    <t>Galašová Ivana, mobil.: 607 005 369 , Ivana.Galasova@csicr.cz</t>
  </si>
  <si>
    <t>Říkovská Romana, tel. 543 541 257, romana.rikovska@csicr.cz</t>
  </si>
  <si>
    <t>Mauerová Drahomíra, mobil: 607 006 709, drahomira.mauerova@csicr.cz</t>
  </si>
  <si>
    <t>Hlaváčková Miroslava, mobil: 607 005 340, miroslava.hlavackova@csicr.cz</t>
  </si>
  <si>
    <t>Krausová Ivana, mobil: 728 868 147, ivana.krausova@csicr.cz</t>
  </si>
  <si>
    <t>Rádlová Karla, mobil: 607 005 283, karla.radlova@csicr.cz</t>
  </si>
  <si>
    <t>Gujdová Denisa, mobil:  607 005 462, denisa.gujdova@csicr.cz</t>
  </si>
  <si>
    <t>Čuková Jana, mobil: 723 576 318, jana.cukova@csicr.cz</t>
  </si>
  <si>
    <t>Havlíková Alena, mobil: 723 447 341, alena.havlikova@csicr.cz</t>
  </si>
  <si>
    <t>Antony Irena, mobil: 728 856 652, irena.antony@csicr.cz</t>
  </si>
  <si>
    <t>Marschnerová Zuzana, mobil: 607 005 319, zuzana.marschnerova@csicr.cz</t>
  </si>
  <si>
    <t>Mikešová Lenka, mobil: 723 445 600, lenka.mikesova@csicr.cz</t>
  </si>
  <si>
    <t>SAVO WC,  750ml/ks</t>
  </si>
  <si>
    <t>SAVO original, 1000 ml/ks</t>
  </si>
  <si>
    <t>Domestos desinf.a čist. prostředek, 750 ml/ks</t>
  </si>
  <si>
    <t>Real - tekutý čistící prostředek, 600g/ks</t>
  </si>
  <si>
    <t>HIT na podlahu, 5 kg/ks</t>
  </si>
  <si>
    <t>Cif, tekutý čistič na podlahy, např. Ocean, 1l/ks</t>
  </si>
  <si>
    <t>JAR na nádobí, 900 ml.</t>
  </si>
  <si>
    <t>PRONTO proti prachu,  400 ml/ks</t>
  </si>
  <si>
    <t>Ravak Cleaner, šetrný čistič na akryl. vany, sprch.kouty, vod. baterie,  500 ml/ks</t>
  </si>
  <si>
    <t>CIF citrus cream, 500ml/ks</t>
  </si>
  <si>
    <t>Clin na okna spray, 750 ml/ks</t>
  </si>
  <si>
    <t>Cif Power Cream čistič koupelny 750ml/ks</t>
  </si>
  <si>
    <t>Gelové kapsle na praní min. 38 kapslí/balení</t>
  </si>
  <si>
    <t>Hang Tag vonná závěska</t>
  </si>
  <si>
    <t>švédská utěrka na podlahu 50x60 cm, min. 235g/m2</t>
  </si>
  <si>
    <t>Toaletní papír min. 2vrst, min.bílý, průměr role max. 10 cm</t>
  </si>
  <si>
    <t>Toaletní papír min. 2vrst, min. bílý, průměr role  max.23 cm</t>
  </si>
  <si>
    <t>sáček do koše zatahovací  60l (10ks/role)</t>
  </si>
  <si>
    <t>pytle zatahovací 120l, 70x100, (10ks/role)</t>
  </si>
  <si>
    <t>souprava na WC - miska se štětkou</t>
  </si>
  <si>
    <t>ubrousky papírové, bílé,  30 x 30 cm ( min.100 ks/bal.)</t>
  </si>
  <si>
    <t>Čistící papír bílý, vhodný do kuchyní, 2 vr., 100% celuloza, průměr 20 cm</t>
  </si>
  <si>
    <t>K. Vary</t>
  </si>
  <si>
    <t>houbové utěrky Clean kit, vysoce savé (4ks/balení)</t>
  </si>
  <si>
    <t>Skládané ručníky, bílá, 2vr. 100% celulóza 21,2x34 cm, počet panelů 4/M (1balení/110 ks ručníků)</t>
  </si>
  <si>
    <t>balení</t>
  </si>
  <si>
    <t>solvina, mysí pasta na ruce, 450 g.</t>
  </si>
  <si>
    <t>Skládaný toaletní papír, bílá - bez potisku, 2vr.,recykl, rozložený 11x19 cm délka složeného útr 9,5 cm, (1 balení/242 útržků)</t>
  </si>
  <si>
    <t>Cif Professional 2v1 koupelny, 750 ml/ks</t>
  </si>
  <si>
    <t>lopatka se smetáčkem</t>
  </si>
  <si>
    <t>smetáček</t>
  </si>
  <si>
    <t>Sůl do myčky Power Q,  1 kg/ks</t>
  </si>
  <si>
    <t>Savo RAZANT  - čistič odpadu, 1l/ks</t>
  </si>
  <si>
    <t>CERESIT Stop vlhkosti AERO náhradní tablety  ( 2x450g/balení)</t>
  </si>
  <si>
    <t>mýdlo tekuté, kanystr 5 l/ks</t>
  </si>
  <si>
    <t>sáček do odpad.koše 50x60 35l ( 50ks/role)</t>
  </si>
  <si>
    <t>sáček do odpad.koše 60x72 60l ( 50ks/role)</t>
  </si>
  <si>
    <t>pytle na odpad 120l,70x110, 40u černá (25ks/role)</t>
  </si>
  <si>
    <t>pytle na odpad 120l,70x110,70u černá ( 20ks/role)</t>
  </si>
  <si>
    <t>pytle na odpad 140l,90x110cm, (25ks/role)</t>
  </si>
  <si>
    <t>pytle na odpad 120x135cm rolované, černé</t>
  </si>
  <si>
    <t>pěnové mýdlo, čiré, 800ml, minim.2000dávek vhodná do zásobníku TORK 453000 (1 karton/4 ks)</t>
  </si>
  <si>
    <t>karton</t>
  </si>
  <si>
    <t>Toaletní papír min. vrst, bílý, průměr role max. 19 cm</t>
  </si>
  <si>
    <t xml:space="preserve">Papírové ručníky, min. bílé,  min.2vrst, útržek 25x23 cm, (3200 útržků/balení) např. ZZ White - vhodné do zásobníku JOLLY AH 20 </t>
  </si>
  <si>
    <t>České Budějovice</t>
  </si>
  <si>
    <t>Pardubice</t>
  </si>
  <si>
    <r>
      <t xml:space="preserve">Česká školní inspekce, Sukova třída 1556, 530 02 </t>
    </r>
    <r>
      <rPr>
        <b/>
        <sz val="11"/>
        <color theme="1"/>
        <rFont val="Calibri"/>
        <family val="2"/>
        <charset val="238"/>
        <scheme val="minor"/>
      </rPr>
      <t>Pardubice</t>
    </r>
  </si>
  <si>
    <t>Brožková Lenka, mobil: 607 764 788, lenka.brozkova@csicr.cz</t>
  </si>
  <si>
    <t>Ústí nad Labem</t>
  </si>
  <si>
    <t>BRISE spray citrus, 300ml/ks</t>
  </si>
  <si>
    <t>mýdlo tekuté, pumpička,  500ml/ks</t>
  </si>
  <si>
    <t>Krém na ruce ochranný, hydratační,  100 g</t>
  </si>
  <si>
    <t>houba na nádobí malá / mix (10ks/balení)</t>
  </si>
  <si>
    <t>houba na nádobí MAXI / mix (5ks/balení)</t>
  </si>
  <si>
    <t>utěrky SPONTEX Fastwipes (3 ks/balení)</t>
  </si>
  <si>
    <t>rychloutěrky Spontex Vlies -  (5ks/balení)</t>
  </si>
  <si>
    <t>utěrka mikrovlákno, min. 30x30 cm, 280 g/m2, (3ks/balení)</t>
  </si>
  <si>
    <t>rukavice gumové M</t>
  </si>
  <si>
    <t>Aviváž, např. Softlan, 1000 ml/ks</t>
  </si>
  <si>
    <t>Ústředí a inspektoráty</t>
  </si>
  <si>
    <t>Rendlová Šárka, mobil: 728 947 118, sarka.rendlova@csicr.cz</t>
  </si>
  <si>
    <t>Lenka Nebřenská,tel. 251 023 125, lenka.nebrenska@csicr.cz</t>
  </si>
  <si>
    <t>Kbelík - vědro, 10l</t>
  </si>
  <si>
    <t>Rotační mop na podlahu- set, např.: Vileda Easy Wring &amp; Clean Turbo</t>
  </si>
  <si>
    <t>Savo proti plísni v rozprašovači, 500 ml/ks</t>
  </si>
  <si>
    <t>Pronto čistič na laminát, 750ml/ks</t>
  </si>
  <si>
    <t>Cif 2v1 Cleaner Disinfectant, 750 ml/ks</t>
  </si>
  <si>
    <t>smeták s násadou 120 cm</t>
  </si>
  <si>
    <t>sáčky do vysavače  Kärcher T10/1 (min.4 ks/balení)</t>
  </si>
  <si>
    <t>ČESKÁ ŠKOLNÍ INSPEKCE - PŘÍLOHA KUPNÍ SMLOUVY - HYGIENICKÉ POTŘEBY -  4. Q 2017, ČŠIG-S-796/17G42, čj. ČŠIG-3622/17-G42/2</t>
  </si>
  <si>
    <t>ČESKÁ ŠKOLNÍ INSPEKCE - PŘÍLOHA KUPNÍ SMLOUVY - HYGIENICKÉ POTŘEBY - 4. Q 2017, ČŠIG-S-796/17G42, čj. ČŠIG-3622/17-G42/2</t>
  </si>
  <si>
    <t>WC čistič Savo 750ml Oceán</t>
  </si>
  <si>
    <t>Savo  1l original obyč</t>
  </si>
  <si>
    <t>WC čistič Domestos 750ml Fresh zelený</t>
  </si>
  <si>
    <t>Písek tekutý REAL 600g Classic modrý</t>
  </si>
  <si>
    <t>Univerzal HIT  5kg</t>
  </si>
  <si>
    <t>Univerzal Cif Brilliance 1L Ocean</t>
  </si>
  <si>
    <t>Nádobí Jar 900ml Citron</t>
  </si>
  <si>
    <t>Calgonit tablety 52ks  All in 1</t>
  </si>
  <si>
    <t>Calgonit sůl myčky 1,5kg              /2</t>
  </si>
  <si>
    <t>Leštěnka Pronto spray Multis.400ml</t>
  </si>
  <si>
    <t>\o\Ravak Cleaner 500ml</t>
  </si>
  <si>
    <t>Písek tekutý Cif 500ml/720g citrus</t>
  </si>
  <si>
    <t>\O\CIF Descaler na vod.kámen 2l</t>
  </si>
  <si>
    <t>Okna Clin 500ml Lemon MR</t>
  </si>
  <si>
    <t>Koupelny Cif 750ml MR</t>
  </si>
  <si>
    <t>Louh Stura Facile 1l na odpady</t>
  </si>
  <si>
    <t>Savo plíseň MR 500ml</t>
  </si>
  <si>
    <t>Mýdlový čistič Pronto 750ml laminát.podl</t>
  </si>
  <si>
    <t>\O\Karcher RM760 tabl.do tepovače 16ks</t>
  </si>
  <si>
    <t>Prací tablety Persil 38ks Color</t>
  </si>
  <si>
    <t>Aviváž Wansou 1l Tropic blossom</t>
  </si>
  <si>
    <t>Ceresit Stop vlhkosti náplň 2x450g</t>
  </si>
  <si>
    <t>WC závěs Bref 4koule Lemon 51g</t>
  </si>
  <si>
    <t>\O\Osvěžovač Glade 300ml mix</t>
  </si>
  <si>
    <t>Osvěžovač vonná závěsk Kalvei HangTag</t>
  </si>
  <si>
    <t>Tekuté mýdlo 500ml Vione Broskev oranž</t>
  </si>
  <si>
    <t>Tekuté mýdlo 5l Fresh Wave/Clee modré</t>
  </si>
  <si>
    <t>Krém na ruce Vakavo 100ml s glycerinem</t>
  </si>
  <si>
    <t>Solvina 450g Industrial</t>
  </si>
  <si>
    <t>Ubrousky bílé Harmony Coll 33x33cm 100ks</t>
  </si>
  <si>
    <t>Houbička nádobí s drážkou po 10ks 10x7cm</t>
  </si>
  <si>
    <t>Houbička nádobí s dráž *5ks* MAXI modrá</t>
  </si>
  <si>
    <t>Utěrka houbová 5ks 15x18cm</t>
  </si>
  <si>
    <t>Utěrka UNI víceučelová 3ks 38x38cm</t>
  </si>
  <si>
    <t>Hadr na podlahu švédský 50x60cm 250G</t>
  </si>
  <si>
    <t>Kartáč na nádobí 4420                /10</t>
  </si>
  <si>
    <t>Gumové rukavice DOVOZ č.7-7,5/M      /12</t>
  </si>
  <si>
    <t>Gumové rukavice DOVOZ č.8-8,5/L      /12</t>
  </si>
  <si>
    <t>Rukavice igelitové jednoráz.100ks pánské</t>
  </si>
  <si>
    <t>Souprava smetáček+lopatka perl.Perfekt/6</t>
  </si>
  <si>
    <t>Smetáček PE obyč. YA / Vektex</t>
  </si>
  <si>
    <t>Smeták PE závit hrubý+hůl 120cm Viktoria</t>
  </si>
  <si>
    <t>WC souprava obyč Futurum bílá 13x13x39cm</t>
  </si>
  <si>
    <t>\O\Mop komplet Vileda Easy UltraMax</t>
  </si>
  <si>
    <t>Vědro PVC 10l Jolly měrka + výlevka</t>
  </si>
  <si>
    <t>Sáčky do koše 60l 60x80 /15mi zatah.10ks</t>
  </si>
  <si>
    <t>Sáčky do koše 35l 50x60 /6mi 50ks Basic</t>
  </si>
  <si>
    <t>Sáčky do koše 60l 63x74 /7mi 50ks černý</t>
  </si>
  <si>
    <t>Pytle 120L/40mi 70x110cm role-25ks černá</t>
  </si>
  <si>
    <t>Pytle 120L/60mi 70x110cm role-20ks černá</t>
  </si>
  <si>
    <t>Pytle 160L/60mi 90x110cm role-15ks modré</t>
  </si>
  <si>
    <t>Pytle 240L/100mi 120x150cm černé</t>
  </si>
  <si>
    <t>Pytle 110L/35mi zatahov. role-25ks modrý</t>
  </si>
  <si>
    <t>Papírové ručníky role 2vr PK Midi 9897</t>
  </si>
  <si>
    <t>Papírové ručníky ZZ 2vr 1193 celuloz 150</t>
  </si>
  <si>
    <t>Toaletní papír Gigant 2vrs.240 Harmony</t>
  </si>
  <si>
    <t>Toaletní papír Gigant 2vrs.190 Harmony</t>
  </si>
  <si>
    <t>Papírové ručníky role 2vr PK Maxi 9502</t>
  </si>
  <si>
    <t>Sáčky na vložky uzké krab.13x9cm 25ks</t>
  </si>
  <si>
    <t>OBJ.č</t>
  </si>
  <si>
    <t>Calgonit DEO do myčky Lemon 1+1ks</t>
  </si>
  <si>
    <t>Utěrka UNI Petr zelená 38x38cm 110g 5ks</t>
  </si>
  <si>
    <t>Utěrka Švédská MMS 210g 30x30cm 3ks</t>
  </si>
  <si>
    <t>Hadr na podlahu Patr 50x60cm</t>
  </si>
  <si>
    <t>sáčky do vysavače  Kärcher T10/1 (5 ks/balení)</t>
  </si>
  <si>
    <t>\o\Tekuté mýdlo zpěn.Tork S3 500902 800 4ks</t>
  </si>
  <si>
    <t>Papírové ručníky ZZ 2vr, 150utržků</t>
  </si>
  <si>
    <t>\O\Toaletní papír 2vr.Tork sklád. 114271, 242 utržků</t>
  </si>
  <si>
    <t>Toaletní papír 2vrs.160 Perfex+ bílý 18m</t>
  </si>
  <si>
    <t>Papírové ručníky ZZ 2vr 1193 celuloz 150+50</t>
  </si>
  <si>
    <t>Cena celkem bez DPH</t>
  </si>
  <si>
    <t>Jednotková cena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</si>
</sst>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19" x14ac:knownFonts="1">
    <font>
      <sz val="11"/>
      <color theme="1"/>
      <name val="Calibri"/>
      <family val="2"/>
      <charset val="238"/>
      <scheme val="minor"/>
    </font>
    <font>
      <sz val="11"/>
      <color theme="1"/>
      <name val="Calibri"/>
      <family val="2"/>
      <charset val="238"/>
      <scheme val="minor"/>
    </font>
    <font>
      <b/>
      <sz val="14"/>
      <name val="Calibri"/>
      <family val="2"/>
      <charset val="238"/>
      <scheme val="minor"/>
    </font>
    <font>
      <b/>
      <sz val="10"/>
      <name val="Arial CE"/>
      <charset val="238"/>
    </font>
    <font>
      <sz val="11"/>
      <name val="Calibri"/>
      <family val="2"/>
      <charset val="238"/>
      <scheme val="minor"/>
    </font>
    <font>
      <b/>
      <sz val="12"/>
      <color theme="1"/>
      <name val="Calibri"/>
      <family val="2"/>
      <charset val="238"/>
      <scheme val="minor"/>
    </font>
    <font>
      <b/>
      <sz val="11"/>
      <color theme="1"/>
      <name val="Calibri"/>
      <family val="2"/>
      <charset val="238"/>
      <scheme val="minor"/>
    </font>
    <font>
      <sz val="12"/>
      <name val="Calibri"/>
      <family val="2"/>
      <charset val="238"/>
      <scheme val="minor"/>
    </font>
    <font>
      <sz val="18"/>
      <color theme="1"/>
      <name val="Calibri"/>
      <family val="2"/>
      <charset val="238"/>
      <scheme val="minor"/>
    </font>
    <font>
      <b/>
      <sz val="18"/>
      <color theme="1"/>
      <name val="Calibri"/>
      <family val="2"/>
      <charset val="238"/>
      <scheme val="minor"/>
    </font>
    <font>
      <sz val="14"/>
      <name val="Calibri"/>
      <family val="2"/>
      <charset val="238"/>
      <scheme val="minor"/>
    </font>
    <font>
      <sz val="16"/>
      <color theme="1"/>
      <name val="Calibri"/>
      <family val="2"/>
      <charset val="238"/>
      <scheme val="minor"/>
    </font>
    <font>
      <b/>
      <sz val="16"/>
      <color theme="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sz val="14"/>
      <color rgb="FFFF0000"/>
      <name val="Calibri"/>
      <family val="2"/>
      <charset val="238"/>
      <scheme val="minor"/>
    </font>
    <font>
      <sz val="14"/>
      <color theme="4"/>
      <name val="Calibri"/>
      <family val="2"/>
      <charset val="238"/>
      <scheme val="minor"/>
    </font>
    <font>
      <sz val="8"/>
      <name val="Calibri Light"/>
      <family val="2"/>
      <charset val="238"/>
      <scheme val="major"/>
    </font>
  </fonts>
  <fills count="8">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theme="3" tint="0.79998168889431442"/>
        <bgColor indexed="64"/>
      </patternFill>
    </fill>
  </fills>
  <borders count="26">
    <border>
      <left/>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0" fillId="2" borderId="0" xfId="0" applyFill="1" applyProtection="1"/>
    <xf numFmtId="0" fontId="3" fillId="3" borderId="2" xfId="0" applyFont="1" applyFill="1" applyBorder="1" applyAlignment="1">
      <alignment horizontal="center" vertical="center" wrapText="1"/>
    </xf>
    <xf numFmtId="0" fontId="3" fillId="2" borderId="0" xfId="0" applyFont="1" applyFill="1" applyAlignment="1" applyProtection="1">
      <alignment horizontal="center" vertical="center" wrapText="1"/>
    </xf>
    <xf numFmtId="0" fontId="0" fillId="4" borderId="3" xfId="0" applyFill="1" applyBorder="1" applyAlignment="1" applyProtection="1">
      <alignment horizontal="center"/>
      <protection locked="0"/>
    </xf>
    <xf numFmtId="0" fontId="0" fillId="4" borderId="3" xfId="0" applyFont="1" applyFill="1" applyBorder="1" applyAlignment="1" applyProtection="1">
      <alignment horizontal="center"/>
      <protection locked="0"/>
    </xf>
    <xf numFmtId="0" fontId="0" fillId="4" borderId="4" xfId="0" applyFill="1" applyBorder="1" applyAlignment="1" applyProtection="1">
      <alignment horizontal="center"/>
      <protection locked="0"/>
    </xf>
    <xf numFmtId="44" fontId="0" fillId="4" borderId="4" xfId="1"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6" xfId="0" applyFont="1" applyBorder="1" applyAlignment="1" applyProtection="1">
      <alignment horizontal="center"/>
      <protection locked="0"/>
    </xf>
    <xf numFmtId="0" fontId="0" fillId="0" borderId="4" xfId="0" applyBorder="1" applyAlignment="1" applyProtection="1">
      <alignment horizontal="center"/>
      <protection locked="0"/>
    </xf>
    <xf numFmtId="44" fontId="0" fillId="0" borderId="4" xfId="1" applyFont="1" applyBorder="1" applyAlignment="1" applyProtection="1">
      <alignment horizontal="center"/>
      <protection locked="0"/>
    </xf>
    <xf numFmtId="0" fontId="0" fillId="0" borderId="7" xfId="0" applyBorder="1" applyAlignment="1" applyProtection="1">
      <alignment horizontal="center"/>
      <protection locked="0"/>
    </xf>
    <xf numFmtId="44" fontId="0" fillId="0" borderId="7" xfId="1" applyFont="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6" xfId="0" applyFont="1" applyFill="1" applyBorder="1" applyAlignment="1" applyProtection="1">
      <alignment horizontal="center"/>
      <protection locked="0"/>
    </xf>
    <xf numFmtId="0" fontId="0" fillId="4" borderId="7" xfId="0" applyFill="1" applyBorder="1" applyAlignment="1" applyProtection="1">
      <alignment horizontal="center"/>
      <protection locked="0"/>
    </xf>
    <xf numFmtId="44" fontId="0" fillId="4" borderId="7" xfId="1" applyFont="1" applyFill="1" applyBorder="1" applyAlignment="1" applyProtection="1">
      <alignment horizontal="center"/>
      <protection locked="0"/>
    </xf>
    <xf numFmtId="0" fontId="4" fillId="0" borderId="7" xfId="0" applyFont="1" applyBorder="1" applyAlignment="1" applyProtection="1">
      <alignment horizontal="center"/>
      <protection locked="0"/>
    </xf>
    <xf numFmtId="44" fontId="4" fillId="0" borderId="7" xfId="1" applyFont="1" applyBorder="1" applyAlignment="1" applyProtection="1">
      <alignment horizontal="center"/>
      <protection locked="0"/>
    </xf>
    <xf numFmtId="0" fontId="0" fillId="2" borderId="0" xfId="0" applyFill="1" applyAlignment="1" applyProtection="1">
      <alignment horizontal="center"/>
    </xf>
    <xf numFmtId="0" fontId="7" fillId="0" borderId="0" xfId="0" applyFont="1" applyFill="1"/>
    <xf numFmtId="0" fontId="8" fillId="0" borderId="0" xfId="0" applyFont="1"/>
    <xf numFmtId="0" fontId="9" fillId="0" borderId="0" xfId="0" applyFont="1"/>
    <xf numFmtId="0" fontId="2" fillId="0" borderId="0" xfId="0" applyFont="1" applyFill="1"/>
    <xf numFmtId="0" fontId="10" fillId="0" borderId="0" xfId="0" applyFont="1" applyFill="1"/>
    <xf numFmtId="0" fontId="11" fillId="0" borderId="0" xfId="0" applyFont="1"/>
    <xf numFmtId="0" fontId="12" fillId="0" borderId="0" xfId="0" applyFont="1"/>
    <xf numFmtId="0" fontId="13" fillId="0" borderId="0" xfId="0" applyFont="1"/>
    <xf numFmtId="0" fontId="14" fillId="0" borderId="0" xfId="0" applyFont="1"/>
    <xf numFmtId="0" fontId="2" fillId="0" borderId="0" xfId="0" applyFont="1" applyFill="1" applyBorder="1"/>
    <xf numFmtId="0" fontId="0" fillId="0" borderId="5" xfId="0" applyBorder="1"/>
    <xf numFmtId="0" fontId="16" fillId="0" borderId="0" xfId="0" applyFont="1"/>
    <xf numFmtId="0" fontId="0" fillId="6" borderId="0" xfId="0" applyFill="1" applyProtection="1"/>
    <xf numFmtId="0" fontId="0" fillId="6" borderId="7" xfId="0" applyFill="1" applyBorder="1" applyAlignment="1" applyProtection="1">
      <alignment horizontal="center"/>
      <protection locked="0"/>
    </xf>
    <xf numFmtId="0" fontId="3" fillId="3" borderId="11" xfId="0" applyFont="1" applyFill="1" applyBorder="1" applyAlignment="1">
      <alignment horizontal="center" vertical="center" wrapText="1"/>
    </xf>
    <xf numFmtId="0" fontId="0" fillId="4" borderId="12"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4" borderId="13" xfId="0" applyFill="1" applyBorder="1" applyAlignment="1" applyProtection="1">
      <alignment horizontal="center"/>
      <protection locked="0"/>
    </xf>
    <xf numFmtId="0" fontId="0" fillId="0" borderId="12" xfId="0" applyBorder="1" applyAlignment="1" applyProtection="1">
      <alignment horizontal="center"/>
      <protection locked="0"/>
    </xf>
    <xf numFmtId="0" fontId="3" fillId="3" borderId="9" xfId="0" applyFont="1" applyFill="1" applyBorder="1" applyAlignment="1">
      <alignment horizontal="center" vertical="center" wrapText="1"/>
    </xf>
    <xf numFmtId="0" fontId="4" fillId="6" borderId="8" xfId="0" applyFont="1" applyFill="1" applyBorder="1" applyAlignment="1" applyProtection="1">
      <alignment wrapText="1"/>
      <protection locked="0"/>
    </xf>
    <xf numFmtId="0" fontId="0" fillId="6" borderId="6" xfId="0" applyFont="1" applyFill="1" applyBorder="1" applyAlignment="1" applyProtection="1">
      <alignment horizontal="center"/>
      <protection locked="0"/>
    </xf>
    <xf numFmtId="0" fontId="0" fillId="6" borderId="6" xfId="0" applyFill="1" applyBorder="1" applyAlignment="1" applyProtection="1">
      <alignment horizontal="center"/>
      <protection locked="0"/>
    </xf>
    <xf numFmtId="0" fontId="0" fillId="6" borderId="13" xfId="0" applyFill="1" applyBorder="1" applyAlignment="1" applyProtection="1">
      <alignment horizontal="center"/>
      <protection locked="0"/>
    </xf>
    <xf numFmtId="0" fontId="15" fillId="2" borderId="0" xfId="0" applyFont="1" applyFill="1" applyProtection="1"/>
    <xf numFmtId="0" fontId="13" fillId="0" borderId="0" xfId="0" applyFont="1" applyAlignment="1">
      <alignment horizontal="left" wrapText="1"/>
    </xf>
    <xf numFmtId="0" fontId="13" fillId="0" borderId="0" xfId="0" applyFont="1" applyAlignment="1">
      <alignment horizontal="left"/>
    </xf>
    <xf numFmtId="0" fontId="0" fillId="6" borderId="8" xfId="0" applyFill="1" applyBorder="1"/>
    <xf numFmtId="0" fontId="0" fillId="0" borderId="7" xfId="0" applyBorder="1" applyAlignment="1">
      <alignment horizontal="center"/>
    </xf>
    <xf numFmtId="0" fontId="4" fillId="0" borderId="7" xfId="0" applyFont="1" applyBorder="1" applyAlignment="1" applyProtection="1">
      <alignment horizontal="center" wrapText="1"/>
      <protection locked="0"/>
    </xf>
    <xf numFmtId="0" fontId="0" fillId="0" borderId="8" xfId="0" applyBorder="1"/>
    <xf numFmtId="0" fontId="0" fillId="0" borderId="8" xfId="0" applyFill="1" applyBorder="1"/>
    <xf numFmtId="0" fontId="0" fillId="6" borderId="7" xfId="0" applyFill="1" applyBorder="1" applyAlignment="1">
      <alignment horizontal="center"/>
    </xf>
    <xf numFmtId="0" fontId="4" fillId="0" borderId="13" xfId="0" applyFont="1" applyBorder="1" applyAlignment="1" applyProtection="1">
      <alignment horizontal="center"/>
      <protection locked="0"/>
    </xf>
    <xf numFmtId="0" fontId="0" fillId="0" borderId="14" xfId="0" applyFill="1" applyBorder="1" applyAlignment="1">
      <alignment horizontal="center"/>
    </xf>
    <xf numFmtId="0" fontId="0" fillId="0" borderId="13" xfId="0" applyFont="1" applyBorder="1" applyAlignment="1" applyProtection="1">
      <alignment horizontal="center"/>
      <protection locked="0"/>
    </xf>
    <xf numFmtId="0" fontId="0" fillId="4" borderId="16" xfId="0" applyFill="1" applyBorder="1"/>
    <xf numFmtId="0" fontId="0" fillId="4" borderId="8" xfId="0" applyFill="1" applyBorder="1"/>
    <xf numFmtId="0" fontId="0" fillId="0" borderId="16" xfId="0" applyBorder="1"/>
    <xf numFmtId="0" fontId="0" fillId="6" borderId="8" xfId="0" applyFill="1" applyBorder="1" applyAlignment="1">
      <alignment wrapText="1"/>
    </xf>
    <xf numFmtId="0" fontId="0" fillId="6" borderId="17" xfId="0" applyFill="1" applyBorder="1"/>
    <xf numFmtId="0" fontId="0" fillId="4" borderId="15" xfId="0" applyFill="1" applyBorder="1" applyAlignment="1">
      <alignment horizontal="center"/>
    </xf>
    <xf numFmtId="0" fontId="0" fillId="4" borderId="7" xfId="0" applyFill="1" applyBorder="1" applyAlignment="1">
      <alignment horizontal="center"/>
    </xf>
    <xf numFmtId="0" fontId="0" fillId="6" borderId="0" xfId="0" applyFill="1"/>
    <xf numFmtId="0" fontId="0" fillId="7" borderId="7" xfId="0" applyFill="1" applyBorder="1" applyAlignment="1" applyProtection="1">
      <alignment horizontal="center"/>
      <protection locked="0"/>
    </xf>
    <xf numFmtId="44" fontId="0" fillId="7" borderId="7" xfId="1" applyFont="1" applyFill="1" applyBorder="1" applyAlignment="1" applyProtection="1">
      <alignment horizontal="center"/>
      <protection locked="0"/>
    </xf>
    <xf numFmtId="0" fontId="2" fillId="0" borderId="0" xfId="0" applyFont="1" applyFill="1" applyBorder="1" applyAlignment="1" applyProtection="1">
      <alignment horizontal="right"/>
      <protection locked="0"/>
    </xf>
    <xf numFmtId="44" fontId="0" fillId="2" borderId="0" xfId="0" applyNumberFormat="1" applyFill="1" applyProtection="1"/>
    <xf numFmtId="0" fontId="0" fillId="0" borderId="18" xfId="0" applyFill="1" applyBorder="1"/>
    <xf numFmtId="0" fontId="0" fillId="0" borderId="8" xfId="0" applyBorder="1" applyAlignment="1">
      <alignment horizontal="left" vertical="top" wrapText="1"/>
    </xf>
    <xf numFmtId="0" fontId="3" fillId="3" borderId="19" xfId="0" applyFont="1" applyFill="1" applyBorder="1" applyAlignment="1">
      <alignment horizontal="center" vertical="center" wrapText="1"/>
    </xf>
    <xf numFmtId="0" fontId="4" fillId="0" borderId="10" xfId="0" applyFont="1" applyBorder="1"/>
    <xf numFmtId="0" fontId="0" fillId="0" borderId="10" xfId="0" applyFill="1" applyBorder="1"/>
    <xf numFmtId="0" fontId="0" fillId="6" borderId="10" xfId="0" applyFill="1" applyBorder="1"/>
    <xf numFmtId="0" fontId="0" fillId="6" borderId="10" xfId="0" applyFill="1" applyBorder="1" applyAlignment="1">
      <alignment vertical="top" wrapText="1"/>
    </xf>
    <xf numFmtId="0" fontId="4" fillId="6" borderId="10" xfId="0" applyFont="1" applyFill="1" applyBorder="1" applyAlignment="1" applyProtection="1">
      <alignment wrapText="1"/>
      <protection locked="0"/>
    </xf>
    <xf numFmtId="0" fontId="0" fillId="6" borderId="10" xfId="0" applyFill="1" applyBorder="1" applyAlignment="1">
      <alignment wrapText="1"/>
    </xf>
    <xf numFmtId="44" fontId="2" fillId="0" borderId="4" xfId="1" applyFont="1" applyFill="1" applyBorder="1" applyAlignment="1" applyProtection="1">
      <alignment horizontal="center"/>
      <protection locked="0"/>
    </xf>
    <xf numFmtId="0" fontId="0" fillId="0" borderId="14" xfId="0" applyBorder="1" applyAlignment="1" applyProtection="1">
      <alignment horizontal="center"/>
      <protection locked="0"/>
    </xf>
    <xf numFmtId="0" fontId="0" fillId="0" borderId="20" xfId="0" applyFont="1" applyBorder="1" applyAlignment="1" applyProtection="1">
      <alignment horizontal="center"/>
      <protection locked="0"/>
    </xf>
    <xf numFmtId="0" fontId="0" fillId="0" borderId="20" xfId="0" applyBorder="1" applyAlignment="1" applyProtection="1">
      <alignment horizontal="center"/>
      <protection locked="0"/>
    </xf>
    <xf numFmtId="44" fontId="0" fillId="0" borderId="14" xfId="1" applyFont="1" applyBorder="1" applyAlignment="1" applyProtection="1">
      <alignment horizontal="center"/>
      <protection locked="0"/>
    </xf>
    <xf numFmtId="0" fontId="0" fillId="0" borderId="21" xfId="0" applyBorder="1" applyAlignment="1" applyProtection="1">
      <alignment horizontal="center"/>
      <protection locked="0"/>
    </xf>
    <xf numFmtId="0" fontId="18" fillId="0" borderId="0" xfId="0" applyFont="1" applyBorder="1" applyAlignment="1" applyProtection="1">
      <alignment horizontal="right"/>
      <protection locked="0"/>
    </xf>
    <xf numFmtId="0" fontId="2" fillId="0" borderId="0" xfId="0" applyFont="1" applyBorder="1" applyAlignment="1" applyProtection="1">
      <alignment horizontal="right"/>
      <protection locked="0"/>
    </xf>
    <xf numFmtId="0" fontId="4" fillId="0" borderId="10" xfId="0" applyFont="1" applyBorder="1" applyAlignment="1" applyProtection="1">
      <alignment wrapText="1"/>
      <protection locked="0"/>
    </xf>
    <xf numFmtId="0" fontId="0" fillId="0" borderId="10" xfId="0" applyBorder="1"/>
    <xf numFmtId="0" fontId="0" fillId="6" borderId="10" xfId="0" applyFill="1" applyBorder="1" applyAlignment="1">
      <alignment horizontal="left" vertical="center" wrapText="1"/>
    </xf>
    <xf numFmtId="0" fontId="0" fillId="6" borderId="5" xfId="0" applyFill="1" applyBorder="1"/>
    <xf numFmtId="0" fontId="4" fillId="0" borderId="5" xfId="0" applyFont="1" applyBorder="1" applyAlignment="1" applyProtection="1">
      <alignment wrapText="1"/>
      <protection locked="0"/>
    </xf>
    <xf numFmtId="0" fontId="4" fillId="6" borderId="5" xfId="0" applyFont="1" applyFill="1" applyBorder="1" applyAlignment="1" applyProtection="1">
      <alignment wrapText="1"/>
      <protection locked="0"/>
    </xf>
    <xf numFmtId="0" fontId="4" fillId="6" borderId="18" xfId="0" applyFont="1" applyFill="1" applyBorder="1" applyAlignment="1" applyProtection="1">
      <alignment wrapText="1"/>
      <protection locked="0"/>
    </xf>
    <xf numFmtId="0" fontId="0" fillId="0" borderId="5" xfId="0" applyBorder="1" applyAlignment="1"/>
    <xf numFmtId="0" fontId="6" fillId="0" borderId="5" xfId="0" applyFont="1" applyBorder="1" applyAlignment="1">
      <alignment horizontal="center" vertical="center"/>
    </xf>
    <xf numFmtId="0" fontId="0" fillId="6" borderId="18" xfId="0" applyFill="1" applyBorder="1"/>
    <xf numFmtId="0" fontId="3" fillId="3" borderId="11" xfId="0" applyNumberFormat="1" applyFont="1" applyFill="1" applyBorder="1" applyAlignment="1">
      <alignment horizontal="right" vertical="center" wrapText="1"/>
    </xf>
    <xf numFmtId="0" fontId="0" fillId="4" borderId="12" xfId="1" applyNumberFormat="1" applyFont="1" applyFill="1" applyBorder="1" applyAlignment="1" applyProtection="1">
      <alignment horizontal="right"/>
      <protection locked="0"/>
    </xf>
    <xf numFmtId="0" fontId="0" fillId="0" borderId="12" xfId="1" applyNumberFormat="1" applyFont="1" applyBorder="1" applyAlignment="1" applyProtection="1">
      <alignment horizontal="right"/>
      <protection locked="0"/>
    </xf>
    <xf numFmtId="0" fontId="0" fillId="0" borderId="13" xfId="1" applyNumberFormat="1" applyFont="1" applyBorder="1" applyAlignment="1" applyProtection="1">
      <alignment horizontal="right"/>
      <protection locked="0"/>
    </xf>
    <xf numFmtId="0" fontId="4" fillId="0" borderId="7" xfId="1" applyNumberFormat="1" applyFont="1" applyBorder="1" applyAlignment="1" applyProtection="1">
      <alignment horizontal="right"/>
      <protection locked="0"/>
    </xf>
    <xf numFmtId="0" fontId="0" fillId="4" borderId="13" xfId="1" applyNumberFormat="1" applyFont="1" applyFill="1" applyBorder="1" applyAlignment="1" applyProtection="1">
      <alignment horizontal="right"/>
      <protection locked="0"/>
    </xf>
    <xf numFmtId="0" fontId="0" fillId="7" borderId="13" xfId="1" applyNumberFormat="1" applyFont="1" applyFill="1" applyBorder="1" applyAlignment="1" applyProtection="1">
      <alignment horizontal="right"/>
      <protection locked="0"/>
    </xf>
    <xf numFmtId="0" fontId="0" fillId="0" borderId="21" xfId="1" applyNumberFormat="1" applyFont="1" applyBorder="1" applyAlignment="1" applyProtection="1">
      <alignment horizontal="right"/>
      <protection locked="0"/>
    </xf>
    <xf numFmtId="0" fontId="2" fillId="0" borderId="4" xfId="1" applyNumberFormat="1" applyFont="1" applyFill="1" applyBorder="1" applyAlignment="1" applyProtection="1">
      <alignment horizontal="right"/>
      <protection locked="0"/>
    </xf>
    <xf numFmtId="0" fontId="0" fillId="2" borderId="0" xfId="0" applyNumberFormat="1" applyFill="1" applyAlignment="1" applyProtection="1">
      <alignment horizontal="right"/>
    </xf>
    <xf numFmtId="0" fontId="0" fillId="0" borderId="0" xfId="0" applyFill="1" applyProtection="1"/>
    <xf numFmtId="0" fontId="0" fillId="0" borderId="5" xfId="0" applyFill="1" applyBorder="1" applyProtection="1"/>
    <xf numFmtId="44" fontId="5" fillId="0" borderId="25" xfId="0" applyNumberFormat="1" applyFont="1" applyBorder="1" applyAlignment="1">
      <alignment horizontal="center"/>
    </xf>
    <xf numFmtId="0" fontId="0" fillId="0" borderId="16" xfId="0" applyFill="1" applyBorder="1" applyAlignment="1"/>
    <xf numFmtId="0" fontId="0" fillId="0" borderId="7" xfId="0" applyFill="1" applyBorder="1" applyAlignment="1">
      <alignment horizontal="center"/>
    </xf>
    <xf numFmtId="0" fontId="0" fillId="0" borderId="4" xfId="0" applyFill="1" applyBorder="1" applyAlignment="1" applyProtection="1">
      <alignment horizontal="center"/>
      <protection locked="0"/>
    </xf>
    <xf numFmtId="0" fontId="0" fillId="0" borderId="3" xfId="0" applyFont="1" applyFill="1" applyBorder="1" applyAlignment="1" applyProtection="1">
      <alignment horizontal="center"/>
      <protection locked="0"/>
    </xf>
    <xf numFmtId="0" fontId="0" fillId="0" borderId="3" xfId="0" applyFill="1" applyBorder="1" applyAlignment="1" applyProtection="1">
      <alignment horizontal="center"/>
      <protection locked="0"/>
    </xf>
    <xf numFmtId="0" fontId="0" fillId="0" borderId="7" xfId="0" applyFill="1" applyBorder="1" applyAlignment="1" applyProtection="1">
      <alignment horizontal="center"/>
      <protection locked="0"/>
    </xf>
    <xf numFmtId="44" fontId="0" fillId="0" borderId="4" xfId="1" applyFont="1" applyFill="1" applyBorder="1" applyAlignment="1" applyProtection="1">
      <alignment horizontal="center"/>
      <protection locked="0"/>
    </xf>
    <xf numFmtId="44" fontId="0" fillId="0" borderId="7" xfId="1" applyFont="1" applyFill="1" applyBorder="1" applyAlignment="1" applyProtection="1">
      <alignment horizontal="center"/>
      <protection locked="0"/>
    </xf>
    <xf numFmtId="0" fontId="0" fillId="0" borderId="12" xfId="1" applyNumberFormat="1" applyFont="1" applyFill="1" applyBorder="1" applyAlignment="1" applyProtection="1">
      <alignment horizontal="right"/>
      <protection locked="0"/>
    </xf>
    <xf numFmtId="0" fontId="0" fillId="0" borderId="12" xfId="0" applyFill="1" applyBorder="1" applyAlignment="1" applyProtection="1">
      <alignment horizontal="center"/>
      <protection locked="0"/>
    </xf>
    <xf numFmtId="44" fontId="2" fillId="0" borderId="4" xfId="0" applyNumberFormat="1" applyFont="1" applyFill="1" applyBorder="1" applyAlignment="1" applyProtection="1">
      <alignment horizontal="center"/>
      <protection locked="0"/>
    </xf>
    <xf numFmtId="0" fontId="0" fillId="0" borderId="10" xfId="0" applyBorder="1" applyAlignment="1" applyProtection="1">
      <protection locked="0"/>
    </xf>
    <xf numFmtId="0" fontId="0" fillId="0" borderId="18" xfId="0" applyBorder="1" applyAlignment="1"/>
    <xf numFmtId="0" fontId="0" fillId="0" borderId="24" xfId="0" applyBorder="1" applyAlignment="1"/>
    <xf numFmtId="0" fontId="0" fillId="5" borderId="10" xfId="0" applyFill="1" applyBorder="1" applyAlignment="1"/>
    <xf numFmtId="0" fontId="13" fillId="0" borderId="0" xfId="0" applyFont="1" applyAlignment="1">
      <alignment horizontal="left" wrapText="1"/>
    </xf>
    <xf numFmtId="0" fontId="0" fillId="0" borderId="10" xfId="0" applyBorder="1" applyAlignment="1"/>
    <xf numFmtId="0" fontId="0" fillId="5" borderId="5" xfId="0" applyFill="1" applyBorder="1" applyAlignment="1"/>
    <xf numFmtId="0" fontId="0" fillId="0" borderId="5" xfId="0" applyBorder="1" applyAlignment="1" applyProtection="1">
      <protection locked="0"/>
    </xf>
    <xf numFmtId="0" fontId="0" fillId="0" borderId="5" xfId="0" applyBorder="1" applyAlignment="1"/>
    <xf numFmtId="0" fontId="6" fillId="0" borderId="5" xfId="0" applyFont="1" applyBorder="1" applyAlignment="1">
      <alignment horizontal="center" vertical="center"/>
    </xf>
    <xf numFmtId="0" fontId="0" fillId="0" borderId="5" xfId="0" applyBorder="1" applyAlignment="1">
      <alignment horizontal="center" vertical="center"/>
    </xf>
    <xf numFmtId="0" fontId="2" fillId="0" borderId="1" xfId="0" applyFont="1" applyFill="1" applyBorder="1" applyAlignment="1">
      <alignment horizontal="left"/>
    </xf>
    <xf numFmtId="0" fontId="5" fillId="0" borderId="22" xfId="0" applyFont="1" applyBorder="1" applyAlignment="1">
      <alignment horizontal="center"/>
    </xf>
    <xf numFmtId="0" fontId="5" fillId="0" borderId="23" xfId="0" applyFont="1" applyBorder="1" applyAlignment="1">
      <alignment horizontal="center"/>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activeCell="B2" sqref="B2"/>
    </sheetView>
  </sheetViews>
  <sheetFormatPr defaultRowHeight="15" x14ac:dyDescent="0.25"/>
  <cols>
    <col min="1" max="1" width="5" customWidth="1"/>
    <col min="3" max="3" width="11.28515625" customWidth="1"/>
    <col min="7" max="7" width="10.85546875" bestFit="1" customWidth="1"/>
    <col min="12" max="12" width="67.28515625" customWidth="1"/>
  </cols>
  <sheetData>
    <row r="1" spans="1:12" ht="15.75" x14ac:dyDescent="0.25">
      <c r="A1" s="21"/>
    </row>
    <row r="2" spans="1:12" ht="23.25" x14ac:dyDescent="0.35">
      <c r="A2" s="22"/>
      <c r="B2" s="23" t="s">
        <v>153</v>
      </c>
    </row>
    <row r="3" spans="1:12" ht="18.75" x14ac:dyDescent="0.3">
      <c r="A3" s="24"/>
      <c r="B3" s="25"/>
    </row>
    <row r="4" spans="1:12" ht="21" x14ac:dyDescent="0.35">
      <c r="A4" s="26"/>
      <c r="B4" s="27" t="s">
        <v>28</v>
      </c>
    </row>
    <row r="5" spans="1:12" ht="18.75" x14ac:dyDescent="0.3">
      <c r="A5" s="28"/>
      <c r="B5" s="124" t="s">
        <v>29</v>
      </c>
      <c r="C5" s="124"/>
      <c r="D5" s="124"/>
      <c r="E5" s="124"/>
      <c r="F5" s="124"/>
      <c r="G5" s="124"/>
      <c r="H5" s="124"/>
      <c r="I5" s="124"/>
      <c r="J5" s="124"/>
      <c r="K5" s="124"/>
      <c r="L5" s="124"/>
    </row>
    <row r="6" spans="1:12" ht="18.75" x14ac:dyDescent="0.3">
      <c r="A6" s="28"/>
      <c r="B6" s="124" t="s">
        <v>30</v>
      </c>
      <c r="C6" s="124"/>
      <c r="D6" s="124"/>
      <c r="E6" s="124"/>
      <c r="F6" s="124"/>
      <c r="G6" s="124"/>
      <c r="H6" s="124"/>
      <c r="I6" s="124"/>
      <c r="J6" s="124"/>
      <c r="K6" s="124"/>
      <c r="L6" s="124"/>
    </row>
    <row r="7" spans="1:12" ht="33.6" customHeight="1" x14ac:dyDescent="0.3">
      <c r="A7" s="28"/>
      <c r="B7" s="124" t="s">
        <v>54</v>
      </c>
      <c r="C7" s="124"/>
      <c r="D7" s="124"/>
      <c r="E7" s="124"/>
      <c r="F7" s="124"/>
      <c r="G7" s="124"/>
      <c r="H7" s="124"/>
      <c r="I7" s="124"/>
      <c r="J7" s="124"/>
      <c r="K7" s="124"/>
      <c r="L7" s="124"/>
    </row>
    <row r="8" spans="1:12" ht="33.6" customHeight="1" x14ac:dyDescent="0.3">
      <c r="A8" s="28"/>
      <c r="B8" s="124" t="s">
        <v>55</v>
      </c>
      <c r="C8" s="124"/>
      <c r="D8" s="124"/>
      <c r="E8" s="124"/>
      <c r="F8" s="124"/>
      <c r="G8" s="124"/>
      <c r="H8" s="124"/>
      <c r="I8" s="124"/>
      <c r="J8" s="124"/>
      <c r="K8" s="124"/>
      <c r="L8" s="124"/>
    </row>
    <row r="9" spans="1:12" ht="33" customHeight="1" x14ac:dyDescent="0.3">
      <c r="A9" s="29"/>
      <c r="B9" s="124" t="s">
        <v>56</v>
      </c>
      <c r="C9" s="124"/>
      <c r="D9" s="124"/>
      <c r="E9" s="124"/>
      <c r="F9" s="124"/>
      <c r="G9" s="124"/>
      <c r="H9" s="124"/>
      <c r="I9" s="124"/>
      <c r="J9" s="124"/>
      <c r="K9" s="124"/>
      <c r="L9" s="124"/>
    </row>
    <row r="10" spans="1:12" ht="35.25" customHeight="1" x14ac:dyDescent="0.3">
      <c r="A10" s="28"/>
      <c r="B10" s="124" t="s">
        <v>62</v>
      </c>
      <c r="C10" s="124"/>
      <c r="D10" s="124"/>
      <c r="E10" s="124"/>
      <c r="F10" s="124"/>
      <c r="G10" s="124"/>
      <c r="H10" s="124"/>
      <c r="I10" s="124"/>
      <c r="J10" s="124"/>
      <c r="K10" s="124"/>
      <c r="L10" s="124"/>
    </row>
    <row r="11" spans="1:12" ht="132" customHeight="1" x14ac:dyDescent="0.3">
      <c r="A11" s="28"/>
      <c r="B11" s="124" t="s">
        <v>66</v>
      </c>
      <c r="C11" s="124"/>
      <c r="D11" s="124"/>
      <c r="E11" s="124"/>
      <c r="F11" s="124"/>
      <c r="G11" s="124"/>
      <c r="H11" s="124"/>
      <c r="I11" s="124"/>
      <c r="J11" s="124"/>
      <c r="K11" s="124"/>
      <c r="L11" s="124"/>
    </row>
    <row r="12" spans="1:12" ht="18.75" x14ac:dyDescent="0.3">
      <c r="A12" s="28"/>
      <c r="B12" s="47"/>
      <c r="C12" s="46"/>
      <c r="D12" s="46"/>
      <c r="E12" s="46"/>
      <c r="F12" s="46"/>
      <c r="G12" s="46"/>
      <c r="H12" s="46"/>
      <c r="I12" s="46"/>
      <c r="J12" s="46"/>
      <c r="K12" s="46"/>
      <c r="L12" s="46"/>
    </row>
    <row r="13" spans="1:12" ht="21" x14ac:dyDescent="0.35">
      <c r="A13" s="26"/>
      <c r="B13" s="27" t="s">
        <v>31</v>
      </c>
      <c r="C13" s="30"/>
      <c r="D13" s="30"/>
      <c r="E13" s="30"/>
      <c r="F13" s="30"/>
    </row>
    <row r="14" spans="1:12" ht="18.75" x14ac:dyDescent="0.3">
      <c r="A14" s="28"/>
      <c r="B14" s="32" t="s">
        <v>52</v>
      </c>
    </row>
    <row r="15" spans="1:12" ht="15.75" x14ac:dyDescent="0.25">
      <c r="A15" s="29"/>
      <c r="B15" s="29"/>
    </row>
    <row r="16" spans="1:12" ht="15.75" x14ac:dyDescent="0.25">
      <c r="A16" s="29"/>
      <c r="B16" s="29"/>
    </row>
    <row r="17" spans="1:12" ht="18.75" x14ac:dyDescent="0.3">
      <c r="A17" s="28"/>
      <c r="B17" s="28" t="s">
        <v>32</v>
      </c>
    </row>
    <row r="18" spans="1:12" ht="15.75" x14ac:dyDescent="0.25">
      <c r="A18" s="21"/>
    </row>
    <row r="19" spans="1:12" ht="18.75" x14ac:dyDescent="0.3">
      <c r="A19" s="24"/>
      <c r="B19" s="129" t="s">
        <v>142</v>
      </c>
      <c r="C19" s="130"/>
      <c r="D19" s="129" t="s">
        <v>33</v>
      </c>
      <c r="E19" s="130"/>
      <c r="F19" s="130"/>
      <c r="G19" s="130"/>
      <c r="H19" s="130"/>
      <c r="I19" s="130"/>
      <c r="J19" s="130"/>
      <c r="K19" s="130"/>
      <c r="L19" s="94" t="s">
        <v>34</v>
      </c>
    </row>
    <row r="20" spans="1:12" ht="15.75" x14ac:dyDescent="0.25">
      <c r="A20" s="21"/>
      <c r="B20" s="126" t="s">
        <v>35</v>
      </c>
      <c r="C20" s="126"/>
      <c r="D20" s="128" t="s">
        <v>36</v>
      </c>
      <c r="E20" s="128"/>
      <c r="F20" s="128"/>
      <c r="G20" s="128"/>
      <c r="H20" s="128"/>
      <c r="I20" s="128"/>
      <c r="J20" s="128"/>
      <c r="K20" s="128"/>
      <c r="L20" s="93" t="s">
        <v>144</v>
      </c>
    </row>
    <row r="21" spans="1:12" ht="15.75" x14ac:dyDescent="0.25">
      <c r="A21" s="21"/>
      <c r="B21" s="123" t="s">
        <v>3</v>
      </c>
      <c r="C21" s="122"/>
      <c r="D21" s="125" t="s">
        <v>37</v>
      </c>
      <c r="E21" s="121"/>
      <c r="F21" s="121"/>
      <c r="G21" s="121"/>
      <c r="H21" s="121"/>
      <c r="I21" s="121"/>
      <c r="J21" s="121"/>
      <c r="K21" s="122"/>
      <c r="L21" s="93" t="s">
        <v>70</v>
      </c>
    </row>
    <row r="22" spans="1:12" ht="15.75" x14ac:dyDescent="0.25">
      <c r="A22" s="21"/>
      <c r="B22" s="126" t="s">
        <v>11</v>
      </c>
      <c r="C22" s="126"/>
      <c r="D22" s="127" t="s">
        <v>49</v>
      </c>
      <c r="E22" s="128"/>
      <c r="F22" s="128"/>
      <c r="G22" s="128"/>
      <c r="H22" s="128"/>
      <c r="I22" s="128"/>
      <c r="J22" s="128"/>
      <c r="K22" s="128"/>
      <c r="L22" s="31" t="s">
        <v>79</v>
      </c>
    </row>
    <row r="23" spans="1:12" ht="15.75" x14ac:dyDescent="0.25">
      <c r="A23" s="21"/>
      <c r="B23" s="123" t="s">
        <v>10</v>
      </c>
      <c r="C23" s="122"/>
      <c r="D23" s="120" t="s">
        <v>48</v>
      </c>
      <c r="E23" s="121"/>
      <c r="F23" s="121"/>
      <c r="G23" s="121"/>
      <c r="H23" s="121"/>
      <c r="I23" s="121"/>
      <c r="J23" s="121"/>
      <c r="K23" s="122"/>
      <c r="L23" s="31" t="s">
        <v>143</v>
      </c>
    </row>
    <row r="24" spans="1:12" ht="15.75" x14ac:dyDescent="0.25">
      <c r="A24" s="21"/>
      <c r="B24" s="123" t="s">
        <v>43</v>
      </c>
      <c r="C24" s="122"/>
      <c r="D24" s="120" t="s">
        <v>44</v>
      </c>
      <c r="E24" s="121"/>
      <c r="F24" s="121"/>
      <c r="G24" s="121"/>
      <c r="H24" s="121"/>
      <c r="I24" s="121"/>
      <c r="J24" s="121"/>
      <c r="K24" s="122"/>
      <c r="L24" s="31" t="s">
        <v>75</v>
      </c>
    </row>
    <row r="25" spans="1:12" ht="18.75" x14ac:dyDescent="0.3">
      <c r="A25" s="24"/>
      <c r="B25" s="123" t="s">
        <v>131</v>
      </c>
      <c r="C25" s="122"/>
      <c r="D25" s="120" t="s">
        <v>50</v>
      </c>
      <c r="E25" s="121"/>
      <c r="F25" s="121"/>
      <c r="G25" s="121"/>
      <c r="H25" s="121"/>
      <c r="I25" s="121"/>
      <c r="J25" s="121"/>
      <c r="K25" s="122"/>
      <c r="L25" s="31" t="s">
        <v>80</v>
      </c>
    </row>
    <row r="26" spans="1:12" ht="18.75" x14ac:dyDescent="0.3">
      <c r="A26" s="24"/>
      <c r="B26" s="123" t="s">
        <v>127</v>
      </c>
      <c r="C26" s="122"/>
      <c r="D26" s="120" t="s">
        <v>39</v>
      </c>
      <c r="E26" s="121"/>
      <c r="F26" s="121"/>
      <c r="G26" s="121"/>
      <c r="H26" s="121"/>
      <c r="I26" s="121"/>
      <c r="J26" s="121"/>
      <c r="K26" s="122"/>
      <c r="L26" s="31" t="s">
        <v>72</v>
      </c>
    </row>
    <row r="27" spans="1:12" ht="18.75" x14ac:dyDescent="0.3">
      <c r="A27" s="24"/>
      <c r="B27" s="123" t="s">
        <v>8</v>
      </c>
      <c r="C27" s="122"/>
      <c r="D27" s="120" t="s">
        <v>45</v>
      </c>
      <c r="E27" s="121"/>
      <c r="F27" s="121"/>
      <c r="G27" s="121"/>
      <c r="H27" s="121"/>
      <c r="I27" s="121"/>
      <c r="J27" s="121"/>
      <c r="K27" s="122"/>
      <c r="L27" s="31" t="s">
        <v>76</v>
      </c>
    </row>
    <row r="28" spans="1:12" ht="18.75" x14ac:dyDescent="0.3">
      <c r="A28" s="24"/>
      <c r="B28" s="123" t="s">
        <v>40</v>
      </c>
      <c r="C28" s="122"/>
      <c r="D28" s="120" t="s">
        <v>41</v>
      </c>
      <c r="E28" s="121"/>
      <c r="F28" s="121"/>
      <c r="G28" s="121"/>
      <c r="H28" s="121"/>
      <c r="I28" s="121"/>
      <c r="J28" s="121"/>
      <c r="K28" s="122"/>
      <c r="L28" s="31" t="s">
        <v>73</v>
      </c>
    </row>
    <row r="29" spans="1:12" ht="18.75" x14ac:dyDescent="0.3">
      <c r="A29" s="24"/>
      <c r="B29" s="123" t="s">
        <v>128</v>
      </c>
      <c r="C29" s="122"/>
      <c r="D29" s="120" t="s">
        <v>129</v>
      </c>
      <c r="E29" s="121"/>
      <c r="F29" s="121"/>
      <c r="G29" s="121"/>
      <c r="H29" s="121"/>
      <c r="I29" s="121"/>
      <c r="J29" s="121"/>
      <c r="K29" s="122"/>
      <c r="L29" s="31" t="s">
        <v>130</v>
      </c>
    </row>
    <row r="30" spans="1:12" ht="18.75" x14ac:dyDescent="0.3">
      <c r="A30" s="24"/>
      <c r="B30" s="123" t="s">
        <v>7</v>
      </c>
      <c r="C30" s="122"/>
      <c r="D30" s="120" t="s">
        <v>42</v>
      </c>
      <c r="E30" s="121"/>
      <c r="F30" s="121"/>
      <c r="G30" s="121"/>
      <c r="H30" s="121"/>
      <c r="I30" s="121"/>
      <c r="J30" s="121"/>
      <c r="K30" s="122"/>
      <c r="L30" s="31" t="s">
        <v>74</v>
      </c>
    </row>
    <row r="31" spans="1:12" ht="18.75" x14ac:dyDescent="0.3">
      <c r="A31" s="24"/>
      <c r="B31" s="126" t="s">
        <v>4</v>
      </c>
      <c r="C31" s="126"/>
      <c r="D31" s="127" t="s">
        <v>38</v>
      </c>
      <c r="E31" s="128"/>
      <c r="F31" s="128"/>
      <c r="G31" s="128"/>
      <c r="H31" s="128"/>
      <c r="I31" s="128"/>
      <c r="J31" s="128"/>
      <c r="K31" s="128"/>
      <c r="L31" s="31" t="s">
        <v>71</v>
      </c>
    </row>
    <row r="32" spans="1:12" ht="18.75" x14ac:dyDescent="0.3">
      <c r="A32" s="24"/>
      <c r="B32" s="126" t="s">
        <v>9</v>
      </c>
      <c r="C32" s="126"/>
      <c r="D32" s="127" t="s">
        <v>46</v>
      </c>
      <c r="E32" s="128"/>
      <c r="F32" s="128"/>
      <c r="G32" s="128"/>
      <c r="H32" s="128"/>
      <c r="I32" s="128"/>
      <c r="J32" s="128"/>
      <c r="K32" s="128"/>
      <c r="L32" s="31" t="s">
        <v>77</v>
      </c>
    </row>
    <row r="33" spans="1:12" ht="18.75" x14ac:dyDescent="0.3">
      <c r="A33" s="24"/>
      <c r="B33" s="126" t="s">
        <v>12</v>
      </c>
      <c r="C33" s="126"/>
      <c r="D33" s="127" t="s">
        <v>47</v>
      </c>
      <c r="E33" s="128"/>
      <c r="F33" s="128"/>
      <c r="G33" s="128"/>
      <c r="H33" s="128"/>
      <c r="I33" s="128"/>
      <c r="J33" s="128"/>
      <c r="K33" s="128"/>
      <c r="L33" s="31" t="s">
        <v>78</v>
      </c>
    </row>
    <row r="34" spans="1:12" ht="18.75" x14ac:dyDescent="0.3">
      <c r="A34" s="24"/>
      <c r="B34" s="126" t="s">
        <v>14</v>
      </c>
      <c r="C34" s="126"/>
      <c r="D34" s="127" t="s">
        <v>51</v>
      </c>
      <c r="E34" s="128"/>
      <c r="F34" s="128"/>
      <c r="G34" s="128"/>
      <c r="H34" s="128"/>
      <c r="I34" s="128"/>
      <c r="J34" s="128"/>
      <c r="K34" s="128"/>
      <c r="L34" s="31" t="s">
        <v>81</v>
      </c>
    </row>
  </sheetData>
  <customSheetViews>
    <customSheetView guid="{67D9BFA5-971B-4034-AB04-50F7DB7F33E1}" topLeftCell="A10">
      <selection activeCell="B9" sqref="B9"/>
      <pageMargins left="0.7" right="0.7" top="0.78740157499999996" bottom="0.78740157499999996" header="0.3" footer="0.3"/>
      <pageSetup paperSize="9" orientation="portrait" r:id="rId1"/>
    </customSheetView>
    <customSheetView guid="{2F313042-EC91-4E80-B7CB-E834ECB7781B}" topLeftCell="A28">
      <selection activeCell="L10" sqref="L10"/>
      <pageMargins left="0.7" right="0.7" top="0.78740157499999996" bottom="0.78740157499999996" header="0.3" footer="0.3"/>
      <pageSetup paperSize="9" orientation="portrait" r:id="rId2"/>
    </customSheetView>
  </customSheetViews>
  <mergeCells count="39">
    <mergeCell ref="B34:C34"/>
    <mergeCell ref="D34:K34"/>
    <mergeCell ref="B10:L10"/>
    <mergeCell ref="B5:L5"/>
    <mergeCell ref="B6:L6"/>
    <mergeCell ref="B7:L7"/>
    <mergeCell ref="B8:L8"/>
    <mergeCell ref="B9:L9"/>
    <mergeCell ref="B22:C22"/>
    <mergeCell ref="D22:K22"/>
    <mergeCell ref="B23:C23"/>
    <mergeCell ref="D23:K23"/>
    <mergeCell ref="B19:C19"/>
    <mergeCell ref="D19:K19"/>
    <mergeCell ref="B20:C20"/>
    <mergeCell ref="D20:K20"/>
    <mergeCell ref="B33:C33"/>
    <mergeCell ref="D33:K33"/>
    <mergeCell ref="B30:C30"/>
    <mergeCell ref="D30:K30"/>
    <mergeCell ref="B31:C31"/>
    <mergeCell ref="D31:K31"/>
    <mergeCell ref="B32:C32"/>
    <mergeCell ref="D32:K32"/>
    <mergeCell ref="D29:K29"/>
    <mergeCell ref="B24:C24"/>
    <mergeCell ref="B26:C26"/>
    <mergeCell ref="D26:K26"/>
    <mergeCell ref="B11:L11"/>
    <mergeCell ref="B27:C27"/>
    <mergeCell ref="D27:K27"/>
    <mergeCell ref="B28:C28"/>
    <mergeCell ref="D28:K28"/>
    <mergeCell ref="B29:C29"/>
    <mergeCell ref="B21:C21"/>
    <mergeCell ref="D21:K21"/>
    <mergeCell ref="D24:K24"/>
    <mergeCell ref="B25:C25"/>
    <mergeCell ref="D25:K25"/>
  </mergeCell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0"/>
  <sheetViews>
    <sheetView showGridLines="0" topLeftCell="G1" workbookViewId="0">
      <selection activeCell="S3" sqref="S3"/>
    </sheetView>
  </sheetViews>
  <sheetFormatPr defaultRowHeight="15" x14ac:dyDescent="0.25"/>
  <cols>
    <col min="1" max="1" width="95.28515625" style="1" customWidth="1"/>
    <col min="2" max="2" width="9.140625" style="1"/>
    <col min="3" max="18" width="12.7109375" style="1" customWidth="1"/>
    <col min="19" max="19" width="13.5703125" style="1" customWidth="1"/>
    <col min="20" max="21" width="16.7109375" style="1" customWidth="1"/>
    <col min="22" max="22" width="19.85546875" style="1" customWidth="1"/>
    <col min="23" max="23" width="6.7109375" style="105" customWidth="1"/>
    <col min="24" max="24" width="47" style="1" bestFit="1" customWidth="1"/>
    <col min="25" max="262" width="9.140625" style="1"/>
    <col min="263" max="263" width="52.5703125" style="1" customWidth="1"/>
    <col min="264" max="264" width="9.140625" style="1"/>
    <col min="265" max="265" width="12" style="1" customWidth="1"/>
    <col min="266" max="266" width="14.85546875" style="1" customWidth="1"/>
    <col min="267" max="267" width="14.7109375" style="1" customWidth="1"/>
    <col min="268" max="518" width="9.140625" style="1"/>
    <col min="519" max="519" width="52.5703125" style="1" customWidth="1"/>
    <col min="520" max="520" width="9.140625" style="1"/>
    <col min="521" max="521" width="12" style="1" customWidth="1"/>
    <col min="522" max="522" width="14.85546875" style="1" customWidth="1"/>
    <col min="523" max="523" width="14.7109375" style="1" customWidth="1"/>
    <col min="524" max="774" width="9.140625" style="1"/>
    <col min="775" max="775" width="52.5703125" style="1" customWidth="1"/>
    <col min="776" max="776" width="9.140625" style="1"/>
    <col min="777" max="777" width="12" style="1" customWidth="1"/>
    <col min="778" max="778" width="14.85546875" style="1" customWidth="1"/>
    <col min="779" max="779" width="14.7109375" style="1" customWidth="1"/>
    <col min="780" max="1030" width="9.140625" style="1"/>
    <col min="1031" max="1031" width="52.5703125" style="1" customWidth="1"/>
    <col min="1032" max="1032" width="9.140625" style="1"/>
    <col min="1033" max="1033" width="12" style="1" customWidth="1"/>
    <col min="1034" max="1034" width="14.85546875" style="1" customWidth="1"/>
    <col min="1035" max="1035" width="14.7109375" style="1" customWidth="1"/>
    <col min="1036" max="1286" width="9.140625" style="1"/>
    <col min="1287" max="1287" width="52.5703125" style="1" customWidth="1"/>
    <col min="1288" max="1288" width="9.140625" style="1"/>
    <col min="1289" max="1289" width="12" style="1" customWidth="1"/>
    <col min="1290" max="1290" width="14.85546875" style="1" customWidth="1"/>
    <col min="1291" max="1291" width="14.7109375" style="1" customWidth="1"/>
    <col min="1292" max="1542" width="9.140625" style="1"/>
    <col min="1543" max="1543" width="52.5703125" style="1" customWidth="1"/>
    <col min="1544" max="1544" width="9.140625" style="1"/>
    <col min="1545" max="1545" width="12" style="1" customWidth="1"/>
    <col min="1546" max="1546" width="14.85546875" style="1" customWidth="1"/>
    <col min="1547" max="1547" width="14.7109375" style="1" customWidth="1"/>
    <col min="1548" max="1798" width="9.140625" style="1"/>
    <col min="1799" max="1799" width="52.5703125" style="1" customWidth="1"/>
    <col min="1800" max="1800" width="9.140625" style="1"/>
    <col min="1801" max="1801" width="12" style="1" customWidth="1"/>
    <col min="1802" max="1802" width="14.85546875" style="1" customWidth="1"/>
    <col min="1803" max="1803" width="14.7109375" style="1" customWidth="1"/>
    <col min="1804" max="2054" width="9.140625" style="1"/>
    <col min="2055" max="2055" width="52.5703125" style="1" customWidth="1"/>
    <col min="2056" max="2056" width="9.140625" style="1"/>
    <col min="2057" max="2057" width="12" style="1" customWidth="1"/>
    <col min="2058" max="2058" width="14.85546875" style="1" customWidth="1"/>
    <col min="2059" max="2059" width="14.7109375" style="1" customWidth="1"/>
    <col min="2060" max="2310" width="9.140625" style="1"/>
    <col min="2311" max="2311" width="52.5703125" style="1" customWidth="1"/>
    <col min="2312" max="2312" width="9.140625" style="1"/>
    <col min="2313" max="2313" width="12" style="1" customWidth="1"/>
    <col min="2314" max="2314" width="14.85546875" style="1" customWidth="1"/>
    <col min="2315" max="2315" width="14.7109375" style="1" customWidth="1"/>
    <col min="2316" max="2566" width="9.140625" style="1"/>
    <col min="2567" max="2567" width="52.5703125" style="1" customWidth="1"/>
    <col min="2568" max="2568" width="9.140625" style="1"/>
    <col min="2569" max="2569" width="12" style="1" customWidth="1"/>
    <col min="2570" max="2570" width="14.85546875" style="1" customWidth="1"/>
    <col min="2571" max="2571" width="14.7109375" style="1" customWidth="1"/>
    <col min="2572" max="2822" width="9.140625" style="1"/>
    <col min="2823" max="2823" width="52.5703125" style="1" customWidth="1"/>
    <col min="2824" max="2824" width="9.140625" style="1"/>
    <col min="2825" max="2825" width="12" style="1" customWidth="1"/>
    <col min="2826" max="2826" width="14.85546875" style="1" customWidth="1"/>
    <col min="2827" max="2827" width="14.7109375" style="1" customWidth="1"/>
    <col min="2828" max="3078" width="9.140625" style="1"/>
    <col min="3079" max="3079" width="52.5703125" style="1" customWidth="1"/>
    <col min="3080" max="3080" width="9.140625" style="1"/>
    <col min="3081" max="3081" width="12" style="1" customWidth="1"/>
    <col min="3082" max="3082" width="14.85546875" style="1" customWidth="1"/>
    <col min="3083" max="3083" width="14.7109375" style="1" customWidth="1"/>
    <col min="3084" max="3334" width="9.140625" style="1"/>
    <col min="3335" max="3335" width="52.5703125" style="1" customWidth="1"/>
    <col min="3336" max="3336" width="9.140625" style="1"/>
    <col min="3337" max="3337" width="12" style="1" customWidth="1"/>
    <col min="3338" max="3338" width="14.85546875" style="1" customWidth="1"/>
    <col min="3339" max="3339" width="14.7109375" style="1" customWidth="1"/>
    <col min="3340" max="3590" width="9.140625" style="1"/>
    <col min="3591" max="3591" width="52.5703125" style="1" customWidth="1"/>
    <col min="3592" max="3592" width="9.140625" style="1"/>
    <col min="3593" max="3593" width="12" style="1" customWidth="1"/>
    <col min="3594" max="3594" width="14.85546875" style="1" customWidth="1"/>
    <col min="3595" max="3595" width="14.7109375" style="1" customWidth="1"/>
    <col min="3596" max="3846" width="9.140625" style="1"/>
    <col min="3847" max="3847" width="52.5703125" style="1" customWidth="1"/>
    <col min="3848" max="3848" width="9.140625" style="1"/>
    <col min="3849" max="3849" width="12" style="1" customWidth="1"/>
    <col min="3850" max="3850" width="14.85546875" style="1" customWidth="1"/>
    <col min="3851" max="3851" width="14.7109375" style="1" customWidth="1"/>
    <col min="3852" max="4102" width="9.140625" style="1"/>
    <col min="4103" max="4103" width="52.5703125" style="1" customWidth="1"/>
    <col min="4104" max="4104" width="9.140625" style="1"/>
    <col min="4105" max="4105" width="12" style="1" customWidth="1"/>
    <col min="4106" max="4106" width="14.85546875" style="1" customWidth="1"/>
    <col min="4107" max="4107" width="14.7109375" style="1" customWidth="1"/>
    <col min="4108" max="4358" width="9.140625" style="1"/>
    <col min="4359" max="4359" width="52.5703125" style="1" customWidth="1"/>
    <col min="4360" max="4360" width="9.140625" style="1"/>
    <col min="4361" max="4361" width="12" style="1" customWidth="1"/>
    <col min="4362" max="4362" width="14.85546875" style="1" customWidth="1"/>
    <col min="4363" max="4363" width="14.7109375" style="1" customWidth="1"/>
    <col min="4364" max="4614" width="9.140625" style="1"/>
    <col min="4615" max="4615" width="52.5703125" style="1" customWidth="1"/>
    <col min="4616" max="4616" width="9.140625" style="1"/>
    <col min="4617" max="4617" width="12" style="1" customWidth="1"/>
    <col min="4618" max="4618" width="14.85546875" style="1" customWidth="1"/>
    <col min="4619" max="4619" width="14.7109375" style="1" customWidth="1"/>
    <col min="4620" max="4870" width="9.140625" style="1"/>
    <col min="4871" max="4871" width="52.5703125" style="1" customWidth="1"/>
    <col min="4872" max="4872" width="9.140625" style="1"/>
    <col min="4873" max="4873" width="12" style="1" customWidth="1"/>
    <col min="4874" max="4874" width="14.85546875" style="1" customWidth="1"/>
    <col min="4875" max="4875" width="14.7109375" style="1" customWidth="1"/>
    <col min="4876" max="5126" width="9.140625" style="1"/>
    <col min="5127" max="5127" width="52.5703125" style="1" customWidth="1"/>
    <col min="5128" max="5128" width="9.140625" style="1"/>
    <col min="5129" max="5129" width="12" style="1" customWidth="1"/>
    <col min="5130" max="5130" width="14.85546875" style="1" customWidth="1"/>
    <col min="5131" max="5131" width="14.7109375" style="1" customWidth="1"/>
    <col min="5132" max="5382" width="9.140625" style="1"/>
    <col min="5383" max="5383" width="52.5703125" style="1" customWidth="1"/>
    <col min="5384" max="5384" width="9.140625" style="1"/>
    <col min="5385" max="5385" width="12" style="1" customWidth="1"/>
    <col min="5386" max="5386" width="14.85546875" style="1" customWidth="1"/>
    <col min="5387" max="5387" width="14.7109375" style="1" customWidth="1"/>
    <col min="5388" max="5638" width="9.140625" style="1"/>
    <col min="5639" max="5639" width="52.5703125" style="1" customWidth="1"/>
    <col min="5640" max="5640" width="9.140625" style="1"/>
    <col min="5641" max="5641" width="12" style="1" customWidth="1"/>
    <col min="5642" max="5642" width="14.85546875" style="1" customWidth="1"/>
    <col min="5643" max="5643" width="14.7109375" style="1" customWidth="1"/>
    <col min="5644" max="5894" width="9.140625" style="1"/>
    <col min="5895" max="5895" width="52.5703125" style="1" customWidth="1"/>
    <col min="5896" max="5896" width="9.140625" style="1"/>
    <col min="5897" max="5897" width="12" style="1" customWidth="1"/>
    <col min="5898" max="5898" width="14.85546875" style="1" customWidth="1"/>
    <col min="5899" max="5899" width="14.7109375" style="1" customWidth="1"/>
    <col min="5900" max="6150" width="9.140625" style="1"/>
    <col min="6151" max="6151" width="52.5703125" style="1" customWidth="1"/>
    <col min="6152" max="6152" width="9.140625" style="1"/>
    <col min="6153" max="6153" width="12" style="1" customWidth="1"/>
    <col min="6154" max="6154" width="14.85546875" style="1" customWidth="1"/>
    <col min="6155" max="6155" width="14.7109375" style="1" customWidth="1"/>
    <col min="6156" max="6406" width="9.140625" style="1"/>
    <col min="6407" max="6407" width="52.5703125" style="1" customWidth="1"/>
    <col min="6408" max="6408" width="9.140625" style="1"/>
    <col min="6409" max="6409" width="12" style="1" customWidth="1"/>
    <col min="6410" max="6410" width="14.85546875" style="1" customWidth="1"/>
    <col min="6411" max="6411" width="14.7109375" style="1" customWidth="1"/>
    <col min="6412" max="6662" width="9.140625" style="1"/>
    <col min="6663" max="6663" width="52.5703125" style="1" customWidth="1"/>
    <col min="6664" max="6664" width="9.140625" style="1"/>
    <col min="6665" max="6665" width="12" style="1" customWidth="1"/>
    <col min="6666" max="6666" width="14.85546875" style="1" customWidth="1"/>
    <col min="6667" max="6667" width="14.7109375" style="1" customWidth="1"/>
    <col min="6668" max="6918" width="9.140625" style="1"/>
    <col min="6919" max="6919" width="52.5703125" style="1" customWidth="1"/>
    <col min="6920" max="6920" width="9.140625" style="1"/>
    <col min="6921" max="6921" width="12" style="1" customWidth="1"/>
    <col min="6922" max="6922" width="14.85546875" style="1" customWidth="1"/>
    <col min="6923" max="6923" width="14.7109375" style="1" customWidth="1"/>
    <col min="6924" max="7174" width="9.140625" style="1"/>
    <col min="7175" max="7175" width="52.5703125" style="1" customWidth="1"/>
    <col min="7176" max="7176" width="9.140625" style="1"/>
    <col min="7177" max="7177" width="12" style="1" customWidth="1"/>
    <col min="7178" max="7178" width="14.85546875" style="1" customWidth="1"/>
    <col min="7179" max="7179" width="14.7109375" style="1" customWidth="1"/>
    <col min="7180" max="7430" width="9.140625" style="1"/>
    <col min="7431" max="7431" width="52.5703125" style="1" customWidth="1"/>
    <col min="7432" max="7432" width="9.140625" style="1"/>
    <col min="7433" max="7433" width="12" style="1" customWidth="1"/>
    <col min="7434" max="7434" width="14.85546875" style="1" customWidth="1"/>
    <col min="7435" max="7435" width="14.7109375" style="1" customWidth="1"/>
    <col min="7436" max="7686" width="9.140625" style="1"/>
    <col min="7687" max="7687" width="52.5703125" style="1" customWidth="1"/>
    <col min="7688" max="7688" width="9.140625" style="1"/>
    <col min="7689" max="7689" width="12" style="1" customWidth="1"/>
    <col min="7690" max="7690" width="14.85546875" style="1" customWidth="1"/>
    <col min="7691" max="7691" width="14.7109375" style="1" customWidth="1"/>
    <col min="7692" max="7942" width="9.140625" style="1"/>
    <col min="7943" max="7943" width="52.5703125" style="1" customWidth="1"/>
    <col min="7944" max="7944" width="9.140625" style="1"/>
    <col min="7945" max="7945" width="12" style="1" customWidth="1"/>
    <col min="7946" max="7946" width="14.85546875" style="1" customWidth="1"/>
    <col min="7947" max="7947" width="14.7109375" style="1" customWidth="1"/>
    <col min="7948" max="8198" width="9.140625" style="1"/>
    <col min="8199" max="8199" width="52.5703125" style="1" customWidth="1"/>
    <col min="8200" max="8200" width="9.140625" style="1"/>
    <col min="8201" max="8201" width="12" style="1" customWidth="1"/>
    <col min="8202" max="8202" width="14.85546875" style="1" customWidth="1"/>
    <col min="8203" max="8203" width="14.7109375" style="1" customWidth="1"/>
    <col min="8204" max="8454" width="9.140625" style="1"/>
    <col min="8455" max="8455" width="52.5703125" style="1" customWidth="1"/>
    <col min="8456" max="8456" width="9.140625" style="1"/>
    <col min="8457" max="8457" width="12" style="1" customWidth="1"/>
    <col min="8458" max="8458" width="14.85546875" style="1" customWidth="1"/>
    <col min="8459" max="8459" width="14.7109375" style="1" customWidth="1"/>
    <col min="8460" max="8710" width="9.140625" style="1"/>
    <col min="8711" max="8711" width="52.5703125" style="1" customWidth="1"/>
    <col min="8712" max="8712" width="9.140625" style="1"/>
    <col min="8713" max="8713" width="12" style="1" customWidth="1"/>
    <col min="8714" max="8714" width="14.85546875" style="1" customWidth="1"/>
    <col min="8715" max="8715" width="14.7109375" style="1" customWidth="1"/>
    <col min="8716" max="8966" width="9.140625" style="1"/>
    <col min="8967" max="8967" width="52.5703125" style="1" customWidth="1"/>
    <col min="8968" max="8968" width="9.140625" style="1"/>
    <col min="8969" max="8969" width="12" style="1" customWidth="1"/>
    <col min="8970" max="8970" width="14.85546875" style="1" customWidth="1"/>
    <col min="8971" max="8971" width="14.7109375" style="1" customWidth="1"/>
    <col min="8972" max="9222" width="9.140625" style="1"/>
    <col min="9223" max="9223" width="52.5703125" style="1" customWidth="1"/>
    <col min="9224" max="9224" width="9.140625" style="1"/>
    <col min="9225" max="9225" width="12" style="1" customWidth="1"/>
    <col min="9226" max="9226" width="14.85546875" style="1" customWidth="1"/>
    <col min="9227" max="9227" width="14.7109375" style="1" customWidth="1"/>
    <col min="9228" max="9478" width="9.140625" style="1"/>
    <col min="9479" max="9479" width="52.5703125" style="1" customWidth="1"/>
    <col min="9480" max="9480" width="9.140625" style="1"/>
    <col min="9481" max="9481" width="12" style="1" customWidth="1"/>
    <col min="9482" max="9482" width="14.85546875" style="1" customWidth="1"/>
    <col min="9483" max="9483" width="14.7109375" style="1" customWidth="1"/>
    <col min="9484" max="9734" width="9.140625" style="1"/>
    <col min="9735" max="9735" width="52.5703125" style="1" customWidth="1"/>
    <col min="9736" max="9736" width="9.140625" style="1"/>
    <col min="9737" max="9737" width="12" style="1" customWidth="1"/>
    <col min="9738" max="9738" width="14.85546875" style="1" customWidth="1"/>
    <col min="9739" max="9739" width="14.7109375" style="1" customWidth="1"/>
    <col min="9740" max="9990" width="9.140625" style="1"/>
    <col min="9991" max="9991" width="52.5703125" style="1" customWidth="1"/>
    <col min="9992" max="9992" width="9.140625" style="1"/>
    <col min="9993" max="9993" width="12" style="1" customWidth="1"/>
    <col min="9994" max="9994" width="14.85546875" style="1" customWidth="1"/>
    <col min="9995" max="9995" width="14.7109375" style="1" customWidth="1"/>
    <col min="9996" max="10246" width="9.140625" style="1"/>
    <col min="10247" max="10247" width="52.5703125" style="1" customWidth="1"/>
    <col min="10248" max="10248" width="9.140625" style="1"/>
    <col min="10249" max="10249" width="12" style="1" customWidth="1"/>
    <col min="10250" max="10250" width="14.85546875" style="1" customWidth="1"/>
    <col min="10251" max="10251" width="14.7109375" style="1" customWidth="1"/>
    <col min="10252" max="10502" width="9.140625" style="1"/>
    <col min="10503" max="10503" width="52.5703125" style="1" customWidth="1"/>
    <col min="10504" max="10504" width="9.140625" style="1"/>
    <col min="10505" max="10505" width="12" style="1" customWidth="1"/>
    <col min="10506" max="10506" width="14.85546875" style="1" customWidth="1"/>
    <col min="10507" max="10507" width="14.7109375" style="1" customWidth="1"/>
    <col min="10508" max="10758" width="9.140625" style="1"/>
    <col min="10759" max="10759" width="52.5703125" style="1" customWidth="1"/>
    <col min="10760" max="10760" width="9.140625" style="1"/>
    <col min="10761" max="10761" width="12" style="1" customWidth="1"/>
    <col min="10762" max="10762" width="14.85546875" style="1" customWidth="1"/>
    <col min="10763" max="10763" width="14.7109375" style="1" customWidth="1"/>
    <col min="10764" max="11014" width="9.140625" style="1"/>
    <col min="11015" max="11015" width="52.5703125" style="1" customWidth="1"/>
    <col min="11016" max="11016" width="9.140625" style="1"/>
    <col min="11017" max="11017" width="12" style="1" customWidth="1"/>
    <col min="11018" max="11018" width="14.85546875" style="1" customWidth="1"/>
    <col min="11019" max="11019" width="14.7109375" style="1" customWidth="1"/>
    <col min="11020" max="11270" width="9.140625" style="1"/>
    <col min="11271" max="11271" width="52.5703125" style="1" customWidth="1"/>
    <col min="11272" max="11272" width="9.140625" style="1"/>
    <col min="11273" max="11273" width="12" style="1" customWidth="1"/>
    <col min="11274" max="11274" width="14.85546875" style="1" customWidth="1"/>
    <col min="11275" max="11275" width="14.7109375" style="1" customWidth="1"/>
    <col min="11276" max="11526" width="9.140625" style="1"/>
    <col min="11527" max="11527" width="52.5703125" style="1" customWidth="1"/>
    <col min="11528" max="11528" width="9.140625" style="1"/>
    <col min="11529" max="11529" width="12" style="1" customWidth="1"/>
    <col min="11530" max="11530" width="14.85546875" style="1" customWidth="1"/>
    <col min="11531" max="11531" width="14.7109375" style="1" customWidth="1"/>
    <col min="11532" max="11782" width="9.140625" style="1"/>
    <col min="11783" max="11783" width="52.5703125" style="1" customWidth="1"/>
    <col min="11784" max="11784" width="9.140625" style="1"/>
    <col min="11785" max="11785" width="12" style="1" customWidth="1"/>
    <col min="11786" max="11786" width="14.85546875" style="1" customWidth="1"/>
    <col min="11787" max="11787" width="14.7109375" style="1" customWidth="1"/>
    <col min="11788" max="12038" width="9.140625" style="1"/>
    <col min="12039" max="12039" width="52.5703125" style="1" customWidth="1"/>
    <col min="12040" max="12040" width="9.140625" style="1"/>
    <col min="12041" max="12041" width="12" style="1" customWidth="1"/>
    <col min="12042" max="12042" width="14.85546875" style="1" customWidth="1"/>
    <col min="12043" max="12043" width="14.7109375" style="1" customWidth="1"/>
    <col min="12044" max="12294" width="9.140625" style="1"/>
    <col min="12295" max="12295" width="52.5703125" style="1" customWidth="1"/>
    <col min="12296" max="12296" width="9.140625" style="1"/>
    <col min="12297" max="12297" width="12" style="1" customWidth="1"/>
    <col min="12298" max="12298" width="14.85546875" style="1" customWidth="1"/>
    <col min="12299" max="12299" width="14.7109375" style="1" customWidth="1"/>
    <col min="12300" max="12550" width="9.140625" style="1"/>
    <col min="12551" max="12551" width="52.5703125" style="1" customWidth="1"/>
    <col min="12552" max="12552" width="9.140625" style="1"/>
    <col min="12553" max="12553" width="12" style="1" customWidth="1"/>
    <col min="12554" max="12554" width="14.85546875" style="1" customWidth="1"/>
    <col min="12555" max="12555" width="14.7109375" style="1" customWidth="1"/>
    <col min="12556" max="12806" width="9.140625" style="1"/>
    <col min="12807" max="12807" width="52.5703125" style="1" customWidth="1"/>
    <col min="12808" max="12808" width="9.140625" style="1"/>
    <col min="12809" max="12809" width="12" style="1" customWidth="1"/>
    <col min="12810" max="12810" width="14.85546875" style="1" customWidth="1"/>
    <col min="12811" max="12811" width="14.7109375" style="1" customWidth="1"/>
    <col min="12812" max="13062" width="9.140625" style="1"/>
    <col min="13063" max="13063" width="52.5703125" style="1" customWidth="1"/>
    <col min="13064" max="13064" width="9.140625" style="1"/>
    <col min="13065" max="13065" width="12" style="1" customWidth="1"/>
    <col min="13066" max="13066" width="14.85546875" style="1" customWidth="1"/>
    <col min="13067" max="13067" width="14.7109375" style="1" customWidth="1"/>
    <col min="13068" max="13318" width="9.140625" style="1"/>
    <col min="13319" max="13319" width="52.5703125" style="1" customWidth="1"/>
    <col min="13320" max="13320" width="9.140625" style="1"/>
    <col min="13321" max="13321" width="12" style="1" customWidth="1"/>
    <col min="13322" max="13322" width="14.85546875" style="1" customWidth="1"/>
    <col min="13323" max="13323" width="14.7109375" style="1" customWidth="1"/>
    <col min="13324" max="13574" width="9.140625" style="1"/>
    <col min="13575" max="13575" width="52.5703125" style="1" customWidth="1"/>
    <col min="13576" max="13576" width="9.140625" style="1"/>
    <col min="13577" max="13577" width="12" style="1" customWidth="1"/>
    <col min="13578" max="13578" width="14.85546875" style="1" customWidth="1"/>
    <col min="13579" max="13579" width="14.7109375" style="1" customWidth="1"/>
    <col min="13580" max="13830" width="9.140625" style="1"/>
    <col min="13831" max="13831" width="52.5703125" style="1" customWidth="1"/>
    <col min="13832" max="13832" width="9.140625" style="1"/>
    <col min="13833" max="13833" width="12" style="1" customWidth="1"/>
    <col min="13834" max="13834" width="14.85546875" style="1" customWidth="1"/>
    <col min="13835" max="13835" width="14.7109375" style="1" customWidth="1"/>
    <col min="13836" max="14086" width="9.140625" style="1"/>
    <col min="14087" max="14087" width="52.5703125" style="1" customWidth="1"/>
    <col min="14088" max="14088" width="9.140625" style="1"/>
    <col min="14089" max="14089" width="12" style="1" customWidth="1"/>
    <col min="14090" max="14090" width="14.85546875" style="1" customWidth="1"/>
    <col min="14091" max="14091" width="14.7109375" style="1" customWidth="1"/>
    <col min="14092" max="14342" width="9.140625" style="1"/>
    <col min="14343" max="14343" width="52.5703125" style="1" customWidth="1"/>
    <col min="14344" max="14344" width="9.140625" style="1"/>
    <col min="14345" max="14345" width="12" style="1" customWidth="1"/>
    <col min="14346" max="14346" width="14.85546875" style="1" customWidth="1"/>
    <col min="14347" max="14347" width="14.7109375" style="1" customWidth="1"/>
    <col min="14348" max="14598" width="9.140625" style="1"/>
    <col min="14599" max="14599" width="52.5703125" style="1" customWidth="1"/>
    <col min="14600" max="14600" width="9.140625" style="1"/>
    <col min="14601" max="14601" width="12" style="1" customWidth="1"/>
    <col min="14602" max="14602" width="14.85546875" style="1" customWidth="1"/>
    <col min="14603" max="14603" width="14.7109375" style="1" customWidth="1"/>
    <col min="14604" max="14854" width="9.140625" style="1"/>
    <col min="14855" max="14855" width="52.5703125" style="1" customWidth="1"/>
    <col min="14856" max="14856" width="9.140625" style="1"/>
    <col min="14857" max="14857" width="12" style="1" customWidth="1"/>
    <col min="14858" max="14858" width="14.85546875" style="1" customWidth="1"/>
    <col min="14859" max="14859" width="14.7109375" style="1" customWidth="1"/>
    <col min="14860" max="15110" width="9.140625" style="1"/>
    <col min="15111" max="15111" width="52.5703125" style="1" customWidth="1"/>
    <col min="15112" max="15112" width="9.140625" style="1"/>
    <col min="15113" max="15113" width="12" style="1" customWidth="1"/>
    <col min="15114" max="15114" width="14.85546875" style="1" customWidth="1"/>
    <col min="15115" max="15115" width="14.7109375" style="1" customWidth="1"/>
    <col min="15116" max="15366" width="9.140625" style="1"/>
    <col min="15367" max="15367" width="52.5703125" style="1" customWidth="1"/>
    <col min="15368" max="15368" width="9.140625" style="1"/>
    <col min="15369" max="15369" width="12" style="1" customWidth="1"/>
    <col min="15370" max="15370" width="14.85546875" style="1" customWidth="1"/>
    <col min="15371" max="15371" width="14.7109375" style="1" customWidth="1"/>
    <col min="15372" max="15622" width="9.140625" style="1"/>
    <col min="15623" max="15623" width="52.5703125" style="1" customWidth="1"/>
    <col min="15624" max="15624" width="9.140625" style="1"/>
    <col min="15625" max="15625" width="12" style="1" customWidth="1"/>
    <col min="15626" max="15626" width="14.85546875" style="1" customWidth="1"/>
    <col min="15627" max="15627" width="14.7109375" style="1" customWidth="1"/>
    <col min="15628" max="15878" width="9.140625" style="1"/>
    <col min="15879" max="15879" width="52.5703125" style="1" customWidth="1"/>
    <col min="15880" max="15880" width="9.140625" style="1"/>
    <col min="15881" max="15881" width="12" style="1" customWidth="1"/>
    <col min="15882" max="15882" width="14.85546875" style="1" customWidth="1"/>
    <col min="15883" max="15883" width="14.7109375" style="1" customWidth="1"/>
    <col min="15884" max="16134" width="9.140625" style="1"/>
    <col min="16135" max="16135" width="52.5703125" style="1" customWidth="1"/>
    <col min="16136" max="16136" width="9.140625" style="1"/>
    <col min="16137" max="16137" width="12" style="1" customWidth="1"/>
    <col min="16138" max="16138" width="14.85546875" style="1" customWidth="1"/>
    <col min="16139" max="16139" width="14.7109375" style="1" customWidth="1"/>
    <col min="16140" max="16384" width="9.140625" style="1"/>
  </cols>
  <sheetData>
    <row r="1" spans="1:24" ht="36" customHeight="1" thickBot="1" x14ac:dyDescent="0.35">
      <c r="A1" s="131" t="s">
        <v>152</v>
      </c>
      <c r="B1" s="131"/>
      <c r="C1" s="131"/>
      <c r="D1" s="131"/>
      <c r="E1" s="131"/>
      <c r="F1" s="131"/>
      <c r="G1" s="131"/>
      <c r="H1" s="131"/>
      <c r="I1" s="131"/>
      <c r="J1" s="131"/>
      <c r="K1" s="131"/>
      <c r="L1" s="131"/>
      <c r="M1" s="131"/>
      <c r="N1" s="131"/>
      <c r="O1" s="131"/>
      <c r="P1" s="131"/>
      <c r="Q1" s="131"/>
      <c r="R1" s="131"/>
      <c r="S1" s="131"/>
      <c r="T1" s="131"/>
      <c r="U1" s="131"/>
      <c r="V1" s="131"/>
      <c r="W1" s="131"/>
      <c r="X1" s="131"/>
    </row>
    <row r="2" spans="1:24" s="3" customFormat="1" ht="39" thickBot="1" x14ac:dyDescent="0.3">
      <c r="A2" s="71" t="s">
        <v>0</v>
      </c>
      <c r="B2" s="40" t="s">
        <v>1</v>
      </c>
      <c r="C2" s="40" t="s">
        <v>2</v>
      </c>
      <c r="D2" s="2" t="s">
        <v>3</v>
      </c>
      <c r="E2" s="2" t="s">
        <v>11</v>
      </c>
      <c r="F2" s="2" t="s">
        <v>10</v>
      </c>
      <c r="G2" s="2" t="s">
        <v>104</v>
      </c>
      <c r="H2" s="2" t="s">
        <v>13</v>
      </c>
      <c r="I2" s="2" t="s">
        <v>5</v>
      </c>
      <c r="J2" s="2" t="s">
        <v>8</v>
      </c>
      <c r="K2" s="2" t="s">
        <v>6</v>
      </c>
      <c r="L2" s="2" t="s">
        <v>128</v>
      </c>
      <c r="M2" s="2" t="s">
        <v>7</v>
      </c>
      <c r="N2" s="2" t="s">
        <v>4</v>
      </c>
      <c r="O2" s="2" t="s">
        <v>9</v>
      </c>
      <c r="P2" s="2" t="s">
        <v>12</v>
      </c>
      <c r="Q2" s="2" t="s">
        <v>14</v>
      </c>
      <c r="R2" s="2" t="s">
        <v>15</v>
      </c>
      <c r="S2" s="2" t="s">
        <v>225</v>
      </c>
      <c r="T2" s="2" t="s">
        <v>16</v>
      </c>
      <c r="U2" s="2" t="s">
        <v>224</v>
      </c>
      <c r="V2" s="2" t="s">
        <v>17</v>
      </c>
      <c r="W2" s="96" t="s">
        <v>213</v>
      </c>
      <c r="X2" s="35" t="s">
        <v>18</v>
      </c>
    </row>
    <row r="3" spans="1:24" x14ac:dyDescent="0.25">
      <c r="A3" s="57" t="s">
        <v>19</v>
      </c>
      <c r="B3" s="62"/>
      <c r="C3" s="6"/>
      <c r="D3" s="5"/>
      <c r="E3" s="4"/>
      <c r="F3" s="4"/>
      <c r="G3" s="4"/>
      <c r="H3" s="4"/>
      <c r="I3" s="4"/>
      <c r="J3" s="4"/>
      <c r="K3" s="4"/>
      <c r="L3" s="4"/>
      <c r="M3" s="4"/>
      <c r="N3" s="4"/>
      <c r="O3" s="4"/>
      <c r="P3" s="4"/>
      <c r="Q3" s="4"/>
      <c r="R3" s="6"/>
      <c r="S3" s="6"/>
      <c r="T3" s="7"/>
      <c r="U3" s="7"/>
      <c r="V3" s="7"/>
      <c r="W3" s="97"/>
      <c r="X3" s="36"/>
    </row>
    <row r="4" spans="1:24" x14ac:dyDescent="0.25">
      <c r="A4" s="48" t="s">
        <v>82</v>
      </c>
      <c r="B4" s="49" t="s">
        <v>20</v>
      </c>
      <c r="C4" s="12"/>
      <c r="D4" s="9"/>
      <c r="E4" s="8"/>
      <c r="F4" s="8"/>
      <c r="G4" s="8">
        <v>5</v>
      </c>
      <c r="H4" s="8"/>
      <c r="I4" s="8">
        <v>10</v>
      </c>
      <c r="J4" s="8"/>
      <c r="K4" s="8">
        <v>2</v>
      </c>
      <c r="L4" s="8"/>
      <c r="M4" s="8"/>
      <c r="N4" s="8"/>
      <c r="O4" s="8"/>
      <c r="P4" s="8"/>
      <c r="Q4" s="8"/>
      <c r="R4" s="10">
        <f t="shared" ref="R4:R26" si="0">SUM(C4:Q4)</f>
        <v>17</v>
      </c>
      <c r="S4" s="10">
        <v>29.57</v>
      </c>
      <c r="T4" s="11">
        <f>S4*1.21</f>
        <v>35.779699999999998</v>
      </c>
      <c r="U4" s="11">
        <f>S4*R4</f>
        <v>502.69</v>
      </c>
      <c r="V4" s="11">
        <f t="shared" ref="V4:V78" si="1">R4*T4</f>
        <v>608.25490000000002</v>
      </c>
      <c r="W4" s="98">
        <v>1470</v>
      </c>
      <c r="X4" s="39" t="s">
        <v>154</v>
      </c>
    </row>
    <row r="5" spans="1:24" x14ac:dyDescent="0.25">
      <c r="A5" s="48" t="s">
        <v>83</v>
      </c>
      <c r="B5" s="49" t="s">
        <v>20</v>
      </c>
      <c r="C5" s="12"/>
      <c r="D5" s="9"/>
      <c r="E5" s="8"/>
      <c r="F5" s="8"/>
      <c r="G5" s="8">
        <v>4</v>
      </c>
      <c r="H5" s="8"/>
      <c r="I5" s="8"/>
      <c r="J5" s="8"/>
      <c r="K5" s="8"/>
      <c r="L5" s="8"/>
      <c r="M5" s="8">
        <v>3</v>
      </c>
      <c r="N5" s="8"/>
      <c r="O5" s="8"/>
      <c r="P5" s="8"/>
      <c r="Q5" s="8"/>
      <c r="R5" s="12">
        <f t="shared" si="0"/>
        <v>7</v>
      </c>
      <c r="S5" s="12">
        <v>24.98</v>
      </c>
      <c r="T5" s="11">
        <f t="shared" ref="T5:T68" si="2">S5*1.21</f>
        <v>30.2258</v>
      </c>
      <c r="U5" s="11">
        <f t="shared" ref="U5:U68" si="3">S5*R5</f>
        <v>174.86</v>
      </c>
      <c r="V5" s="13">
        <f>R5*T5</f>
        <v>211.5806</v>
      </c>
      <c r="W5" s="99">
        <v>532</v>
      </c>
      <c r="X5" s="37" t="s">
        <v>155</v>
      </c>
    </row>
    <row r="6" spans="1:24" x14ac:dyDescent="0.25">
      <c r="A6" s="41" t="s">
        <v>84</v>
      </c>
      <c r="B6" s="50" t="s">
        <v>20</v>
      </c>
      <c r="C6" s="18">
        <v>15</v>
      </c>
      <c r="D6" s="18">
        <v>5</v>
      </c>
      <c r="E6" s="18">
        <v>8</v>
      </c>
      <c r="F6" s="18"/>
      <c r="G6" s="18">
        <v>10</v>
      </c>
      <c r="H6" s="18"/>
      <c r="I6" s="18"/>
      <c r="J6" s="18"/>
      <c r="K6" s="18"/>
      <c r="L6" s="18"/>
      <c r="M6" s="18">
        <v>4</v>
      </c>
      <c r="N6" s="18"/>
      <c r="O6" s="18"/>
      <c r="P6" s="18"/>
      <c r="Q6" s="18"/>
      <c r="R6" s="18">
        <f t="shared" si="0"/>
        <v>42</v>
      </c>
      <c r="S6" s="18">
        <v>30.92</v>
      </c>
      <c r="T6" s="11">
        <f t="shared" si="2"/>
        <v>37.413200000000003</v>
      </c>
      <c r="U6" s="11">
        <f t="shared" si="3"/>
        <v>1298.6400000000001</v>
      </c>
      <c r="V6" s="19">
        <f>R6*T6</f>
        <v>1571.3544000000002</v>
      </c>
      <c r="W6" s="100">
        <v>5862</v>
      </c>
      <c r="X6" s="18" t="s">
        <v>156</v>
      </c>
    </row>
    <row r="7" spans="1:24" x14ac:dyDescent="0.25">
      <c r="A7" s="41" t="s">
        <v>85</v>
      </c>
      <c r="B7" s="50" t="s">
        <v>20</v>
      </c>
      <c r="C7" s="18"/>
      <c r="D7" s="18"/>
      <c r="E7" s="18"/>
      <c r="F7" s="18"/>
      <c r="G7" s="18">
        <v>5</v>
      </c>
      <c r="H7" s="18"/>
      <c r="I7" s="18"/>
      <c r="J7" s="18"/>
      <c r="K7" s="18"/>
      <c r="L7" s="18"/>
      <c r="M7" s="18"/>
      <c r="N7" s="18"/>
      <c r="O7" s="18"/>
      <c r="P7" s="18"/>
      <c r="Q7" s="18"/>
      <c r="R7" s="18">
        <f t="shared" si="0"/>
        <v>5</v>
      </c>
      <c r="S7" s="18">
        <v>25.52</v>
      </c>
      <c r="T7" s="11">
        <f t="shared" si="2"/>
        <v>30.879199999999997</v>
      </c>
      <c r="U7" s="11">
        <f t="shared" si="3"/>
        <v>127.6</v>
      </c>
      <c r="V7" s="19">
        <f>R7*T7</f>
        <v>154.39599999999999</v>
      </c>
      <c r="W7" s="100">
        <v>327</v>
      </c>
      <c r="X7" s="18" t="s">
        <v>157</v>
      </c>
    </row>
    <row r="8" spans="1:24" x14ac:dyDescent="0.25">
      <c r="A8" s="48" t="s">
        <v>86</v>
      </c>
      <c r="B8" s="49" t="s">
        <v>20</v>
      </c>
      <c r="C8" s="12"/>
      <c r="D8" s="9">
        <v>1</v>
      </c>
      <c r="E8" s="8"/>
      <c r="F8" s="8"/>
      <c r="G8" s="8">
        <v>1</v>
      </c>
      <c r="H8" s="8"/>
      <c r="I8" s="8"/>
      <c r="J8" s="8"/>
      <c r="K8" s="8"/>
      <c r="L8" s="8"/>
      <c r="M8" s="8"/>
      <c r="N8" s="8"/>
      <c r="O8" s="8"/>
      <c r="P8" s="8"/>
      <c r="Q8" s="8"/>
      <c r="R8" s="12">
        <f t="shared" si="0"/>
        <v>2</v>
      </c>
      <c r="S8" s="12">
        <v>144.65</v>
      </c>
      <c r="T8" s="11">
        <f t="shared" si="2"/>
        <v>175.0265</v>
      </c>
      <c r="U8" s="11">
        <f t="shared" si="3"/>
        <v>289.3</v>
      </c>
      <c r="V8" s="13">
        <f t="shared" si="1"/>
        <v>350.053</v>
      </c>
      <c r="W8" s="99">
        <v>1906</v>
      </c>
      <c r="X8" s="37" t="s">
        <v>158</v>
      </c>
    </row>
    <row r="9" spans="1:24" x14ac:dyDescent="0.25">
      <c r="A9" s="48" t="s">
        <v>87</v>
      </c>
      <c r="B9" s="49" t="s">
        <v>20</v>
      </c>
      <c r="C9" s="12">
        <v>4</v>
      </c>
      <c r="D9" s="9">
        <v>2</v>
      </c>
      <c r="E9" s="8">
        <v>1</v>
      </c>
      <c r="F9" s="8"/>
      <c r="G9" s="8">
        <v>3</v>
      </c>
      <c r="H9" s="8"/>
      <c r="I9" s="8"/>
      <c r="J9" s="8"/>
      <c r="K9" s="8">
        <v>1</v>
      </c>
      <c r="L9" s="8"/>
      <c r="M9" s="8"/>
      <c r="N9" s="8"/>
      <c r="O9" s="8"/>
      <c r="P9" s="8"/>
      <c r="Q9" s="8"/>
      <c r="R9" s="12">
        <f t="shared" si="0"/>
        <v>11</v>
      </c>
      <c r="S9" s="12">
        <v>46.78</v>
      </c>
      <c r="T9" s="11">
        <f t="shared" si="2"/>
        <v>56.6038</v>
      </c>
      <c r="U9" s="11">
        <f t="shared" si="3"/>
        <v>514.58000000000004</v>
      </c>
      <c r="V9" s="13">
        <f t="shared" si="1"/>
        <v>622.64179999999999</v>
      </c>
      <c r="W9" s="99">
        <v>4703</v>
      </c>
      <c r="X9" s="37" t="s">
        <v>159</v>
      </c>
    </row>
    <row r="10" spans="1:24" x14ac:dyDescent="0.25">
      <c r="A10" s="48" t="s">
        <v>88</v>
      </c>
      <c r="B10" s="49" t="s">
        <v>20</v>
      </c>
      <c r="C10" s="12">
        <v>4</v>
      </c>
      <c r="D10" s="9">
        <v>8</v>
      </c>
      <c r="E10" s="8">
        <v>2</v>
      </c>
      <c r="F10" s="8"/>
      <c r="G10" s="8">
        <v>10</v>
      </c>
      <c r="H10" s="8"/>
      <c r="I10" s="8"/>
      <c r="J10" s="8"/>
      <c r="K10" s="8">
        <v>2</v>
      </c>
      <c r="L10" s="8">
        <v>3</v>
      </c>
      <c r="M10" s="8"/>
      <c r="N10" s="8">
        <v>5</v>
      </c>
      <c r="O10" s="8"/>
      <c r="P10" s="8">
        <v>4</v>
      </c>
      <c r="Q10" s="8">
        <v>2</v>
      </c>
      <c r="R10" s="12">
        <f t="shared" si="0"/>
        <v>40</v>
      </c>
      <c r="S10" s="12">
        <v>37.22</v>
      </c>
      <c r="T10" s="11">
        <f t="shared" si="2"/>
        <v>45.036199999999994</v>
      </c>
      <c r="U10" s="11">
        <f t="shared" si="3"/>
        <v>1488.8</v>
      </c>
      <c r="V10" s="13">
        <f t="shared" si="1"/>
        <v>1801.4479999999999</v>
      </c>
      <c r="W10" s="99">
        <v>352</v>
      </c>
      <c r="X10" s="37" t="s">
        <v>160</v>
      </c>
    </row>
    <row r="11" spans="1:24" x14ac:dyDescent="0.25">
      <c r="A11" s="48" t="s">
        <v>63</v>
      </c>
      <c r="B11" s="49" t="s">
        <v>22</v>
      </c>
      <c r="C11" s="12"/>
      <c r="D11" s="9"/>
      <c r="E11" s="8"/>
      <c r="F11" s="8"/>
      <c r="G11" s="8">
        <v>1</v>
      </c>
      <c r="H11" s="8"/>
      <c r="I11" s="8">
        <v>1</v>
      </c>
      <c r="J11" s="8"/>
      <c r="K11" s="8">
        <v>1</v>
      </c>
      <c r="L11" s="8"/>
      <c r="M11" s="8"/>
      <c r="N11" s="8"/>
      <c r="O11" s="8"/>
      <c r="P11" s="8"/>
      <c r="Q11" s="8"/>
      <c r="R11" s="12">
        <f t="shared" si="0"/>
        <v>3</v>
      </c>
      <c r="S11" s="12">
        <v>158.84</v>
      </c>
      <c r="T11" s="11">
        <f t="shared" si="2"/>
        <v>192.19640000000001</v>
      </c>
      <c r="U11" s="11">
        <f t="shared" si="3"/>
        <v>476.52</v>
      </c>
      <c r="V11" s="13">
        <f t="shared" si="1"/>
        <v>576.58920000000001</v>
      </c>
      <c r="W11" s="99">
        <v>5111</v>
      </c>
      <c r="X11" s="37" t="s">
        <v>161</v>
      </c>
    </row>
    <row r="12" spans="1:24" x14ac:dyDescent="0.25">
      <c r="A12" s="74" t="s">
        <v>113</v>
      </c>
      <c r="B12" s="49" t="s">
        <v>20</v>
      </c>
      <c r="C12" s="12"/>
      <c r="D12" s="9"/>
      <c r="E12" s="8"/>
      <c r="F12" s="8"/>
      <c r="G12" s="8"/>
      <c r="H12" s="8"/>
      <c r="I12" s="8"/>
      <c r="J12" s="8"/>
      <c r="K12" s="8">
        <v>1</v>
      </c>
      <c r="L12" s="8"/>
      <c r="M12" s="8"/>
      <c r="N12" s="8"/>
      <c r="O12" s="8"/>
      <c r="P12" s="8"/>
      <c r="Q12" s="8"/>
      <c r="R12" s="12">
        <f t="shared" si="0"/>
        <v>1</v>
      </c>
      <c r="S12" s="12">
        <v>34.97</v>
      </c>
      <c r="T12" s="11">
        <f t="shared" si="2"/>
        <v>42.313699999999997</v>
      </c>
      <c r="U12" s="11">
        <f t="shared" si="3"/>
        <v>34.97</v>
      </c>
      <c r="V12" s="13">
        <f t="shared" si="1"/>
        <v>42.313699999999997</v>
      </c>
      <c r="W12" s="99">
        <v>2449</v>
      </c>
      <c r="X12" s="37" t="s">
        <v>162</v>
      </c>
    </row>
    <row r="13" spans="1:24" x14ac:dyDescent="0.25">
      <c r="A13" s="48" t="s">
        <v>89</v>
      </c>
      <c r="B13" s="49" t="s">
        <v>20</v>
      </c>
      <c r="C13" s="12"/>
      <c r="D13" s="9">
        <v>8</v>
      </c>
      <c r="E13" s="8"/>
      <c r="F13" s="8"/>
      <c r="G13" s="8">
        <v>5</v>
      </c>
      <c r="H13" s="8"/>
      <c r="I13" s="8"/>
      <c r="J13" s="8"/>
      <c r="K13" s="8"/>
      <c r="L13" s="8"/>
      <c r="M13" s="8"/>
      <c r="N13" s="8"/>
      <c r="O13" s="8"/>
      <c r="P13" s="8"/>
      <c r="Q13" s="8"/>
      <c r="R13" s="12">
        <f t="shared" si="0"/>
        <v>13</v>
      </c>
      <c r="S13" s="12">
        <v>91.72</v>
      </c>
      <c r="T13" s="11">
        <f t="shared" si="2"/>
        <v>110.9812</v>
      </c>
      <c r="U13" s="11">
        <f t="shared" si="3"/>
        <v>1192.3599999999999</v>
      </c>
      <c r="V13" s="13">
        <f t="shared" si="1"/>
        <v>1442.7556</v>
      </c>
      <c r="W13" s="99">
        <v>1608</v>
      </c>
      <c r="X13" s="37" t="s">
        <v>163</v>
      </c>
    </row>
    <row r="14" spans="1:24" x14ac:dyDescent="0.25">
      <c r="A14" s="41" t="s">
        <v>90</v>
      </c>
      <c r="B14" s="49" t="s">
        <v>20</v>
      </c>
      <c r="C14" s="12"/>
      <c r="D14" s="9"/>
      <c r="E14" s="8"/>
      <c r="F14" s="8"/>
      <c r="G14" s="8">
        <v>5</v>
      </c>
      <c r="H14" s="8"/>
      <c r="I14" s="8"/>
      <c r="J14" s="8"/>
      <c r="K14" s="8"/>
      <c r="L14" s="8"/>
      <c r="M14" s="8"/>
      <c r="N14" s="8"/>
      <c r="O14" s="8"/>
      <c r="P14" s="8"/>
      <c r="Q14" s="8"/>
      <c r="R14" s="12">
        <f t="shared" si="0"/>
        <v>5</v>
      </c>
      <c r="S14" s="12">
        <v>97.81</v>
      </c>
      <c r="T14" s="11">
        <f t="shared" si="2"/>
        <v>118.3501</v>
      </c>
      <c r="U14" s="11">
        <f t="shared" si="3"/>
        <v>489.05</v>
      </c>
      <c r="V14" s="13">
        <f t="shared" si="1"/>
        <v>591.75049999999999</v>
      </c>
      <c r="W14" s="99">
        <v>5221</v>
      </c>
      <c r="X14" s="37" t="s">
        <v>164</v>
      </c>
    </row>
    <row r="15" spans="1:24" x14ac:dyDescent="0.25">
      <c r="A15" s="48" t="s">
        <v>91</v>
      </c>
      <c r="B15" s="49" t="s">
        <v>20</v>
      </c>
      <c r="C15" s="12"/>
      <c r="D15" s="9">
        <v>6</v>
      </c>
      <c r="E15" s="8">
        <v>1</v>
      </c>
      <c r="F15" s="8"/>
      <c r="G15" s="8">
        <v>10</v>
      </c>
      <c r="H15" s="8"/>
      <c r="I15" s="8"/>
      <c r="J15" s="8"/>
      <c r="K15" s="8"/>
      <c r="L15" s="8"/>
      <c r="M15" s="8"/>
      <c r="N15" s="8"/>
      <c r="O15" s="8"/>
      <c r="P15" s="8"/>
      <c r="Q15" s="8"/>
      <c r="R15" s="12">
        <f t="shared" si="0"/>
        <v>17</v>
      </c>
      <c r="S15" s="12">
        <v>31.04</v>
      </c>
      <c r="T15" s="11">
        <f t="shared" si="2"/>
        <v>37.558399999999999</v>
      </c>
      <c r="U15" s="11">
        <f t="shared" si="3"/>
        <v>527.67999999999995</v>
      </c>
      <c r="V15" s="13">
        <f t="shared" si="1"/>
        <v>638.49279999999999</v>
      </c>
      <c r="W15" s="99">
        <v>2395</v>
      </c>
      <c r="X15" s="37" t="s">
        <v>165</v>
      </c>
    </row>
    <row r="16" spans="1:24" x14ac:dyDescent="0.25">
      <c r="A16" s="48" t="s">
        <v>64</v>
      </c>
      <c r="B16" s="49" t="s">
        <v>20</v>
      </c>
      <c r="C16" s="12"/>
      <c r="D16" s="9"/>
      <c r="E16" s="8"/>
      <c r="F16" s="8"/>
      <c r="G16" s="8"/>
      <c r="H16" s="8"/>
      <c r="I16" s="8">
        <v>2</v>
      </c>
      <c r="J16" s="8"/>
      <c r="K16" s="8"/>
      <c r="L16" s="8"/>
      <c r="M16" s="8"/>
      <c r="N16" s="8">
        <v>4</v>
      </c>
      <c r="O16" s="8">
        <v>2</v>
      </c>
      <c r="P16" s="8"/>
      <c r="Q16" s="8"/>
      <c r="R16" s="12">
        <f t="shared" si="0"/>
        <v>8</v>
      </c>
      <c r="S16" s="12">
        <v>285.39</v>
      </c>
      <c r="T16" s="11">
        <f t="shared" si="2"/>
        <v>345.32189999999997</v>
      </c>
      <c r="U16" s="11">
        <f t="shared" si="3"/>
        <v>2283.12</v>
      </c>
      <c r="V16" s="13">
        <f t="shared" si="1"/>
        <v>2762.5751999999998</v>
      </c>
      <c r="W16" s="99">
        <v>5182</v>
      </c>
      <c r="X16" s="37" t="s">
        <v>166</v>
      </c>
    </row>
    <row r="17" spans="1:24" x14ac:dyDescent="0.25">
      <c r="A17" s="41" t="s">
        <v>92</v>
      </c>
      <c r="B17" s="49" t="s">
        <v>20</v>
      </c>
      <c r="C17" s="12">
        <v>2</v>
      </c>
      <c r="D17" s="9"/>
      <c r="E17" s="8"/>
      <c r="F17" s="8"/>
      <c r="G17" s="8">
        <v>4</v>
      </c>
      <c r="H17" s="8"/>
      <c r="I17" s="8"/>
      <c r="J17" s="8"/>
      <c r="K17" s="8">
        <v>2</v>
      </c>
      <c r="L17" s="8"/>
      <c r="M17" s="8"/>
      <c r="N17" s="8"/>
      <c r="O17" s="8"/>
      <c r="P17" s="8"/>
      <c r="Q17" s="8">
        <v>1</v>
      </c>
      <c r="R17" s="12">
        <f t="shared" si="0"/>
        <v>9</v>
      </c>
      <c r="S17" s="12">
        <v>29.03</v>
      </c>
      <c r="T17" s="11">
        <f t="shared" si="2"/>
        <v>35.126300000000001</v>
      </c>
      <c r="U17" s="11">
        <f t="shared" si="3"/>
        <v>261.27</v>
      </c>
      <c r="V17" s="13">
        <f t="shared" si="1"/>
        <v>316.13670000000002</v>
      </c>
      <c r="W17" s="99">
        <v>3308</v>
      </c>
      <c r="X17" s="37" t="s">
        <v>167</v>
      </c>
    </row>
    <row r="18" spans="1:24" x14ac:dyDescent="0.25">
      <c r="A18" s="41" t="s">
        <v>93</v>
      </c>
      <c r="B18" s="49" t="s">
        <v>20</v>
      </c>
      <c r="C18" s="12"/>
      <c r="D18" s="9"/>
      <c r="E18" s="8">
        <v>2</v>
      </c>
      <c r="F18" s="8"/>
      <c r="G18" s="8">
        <v>5</v>
      </c>
      <c r="H18" s="8"/>
      <c r="I18" s="8"/>
      <c r="J18" s="8"/>
      <c r="K18" s="8"/>
      <c r="L18" s="8"/>
      <c r="M18" s="8"/>
      <c r="N18" s="8"/>
      <c r="O18" s="8"/>
      <c r="P18" s="8"/>
      <c r="Q18" s="8"/>
      <c r="R18" s="12">
        <f t="shared" si="0"/>
        <v>7</v>
      </c>
      <c r="S18" s="12">
        <v>56.5</v>
      </c>
      <c r="T18" s="11">
        <f t="shared" si="2"/>
        <v>68.364999999999995</v>
      </c>
      <c r="U18" s="11">
        <f t="shared" si="3"/>
        <v>395.5</v>
      </c>
      <c r="V18" s="13">
        <f t="shared" si="1"/>
        <v>478.55499999999995</v>
      </c>
      <c r="W18" s="99">
        <v>694</v>
      </c>
      <c r="X18" s="37" t="s">
        <v>168</v>
      </c>
    </row>
    <row r="19" spans="1:24" x14ac:dyDescent="0.25">
      <c r="A19" s="41" t="s">
        <v>110</v>
      </c>
      <c r="B19" s="49" t="s">
        <v>20</v>
      </c>
      <c r="C19" s="12">
        <v>15</v>
      </c>
      <c r="D19" s="9"/>
      <c r="E19" s="8">
        <v>1</v>
      </c>
      <c r="F19" s="8"/>
      <c r="G19" s="8"/>
      <c r="H19" s="8"/>
      <c r="I19" s="8"/>
      <c r="J19" s="8"/>
      <c r="K19" s="8">
        <v>1</v>
      </c>
      <c r="L19" s="8"/>
      <c r="M19" s="8"/>
      <c r="N19" s="8"/>
      <c r="O19" s="8">
        <v>5</v>
      </c>
      <c r="P19" s="8"/>
      <c r="Q19" s="8"/>
      <c r="R19" s="12">
        <f t="shared" si="0"/>
        <v>22</v>
      </c>
      <c r="S19" s="12">
        <v>56.5</v>
      </c>
      <c r="T19" s="11">
        <f t="shared" si="2"/>
        <v>68.364999999999995</v>
      </c>
      <c r="U19" s="11">
        <f t="shared" si="3"/>
        <v>1243</v>
      </c>
      <c r="V19" s="13">
        <f t="shared" si="1"/>
        <v>1504.03</v>
      </c>
      <c r="W19" s="99">
        <v>694</v>
      </c>
      <c r="X19" s="37" t="s">
        <v>168</v>
      </c>
    </row>
    <row r="20" spans="1:24" x14ac:dyDescent="0.25">
      <c r="A20" s="92" t="s">
        <v>149</v>
      </c>
      <c r="B20" s="49" t="s">
        <v>20</v>
      </c>
      <c r="C20" s="12">
        <v>2</v>
      </c>
      <c r="D20" s="9"/>
      <c r="E20" s="8"/>
      <c r="F20" s="8"/>
      <c r="G20" s="8"/>
      <c r="H20" s="8"/>
      <c r="I20" s="8"/>
      <c r="J20" s="8"/>
      <c r="K20" s="8"/>
      <c r="L20" s="8"/>
      <c r="M20" s="8"/>
      <c r="N20" s="8"/>
      <c r="O20" s="8"/>
      <c r="P20" s="8"/>
      <c r="Q20" s="8"/>
      <c r="R20" s="12">
        <f t="shared" si="0"/>
        <v>2</v>
      </c>
      <c r="S20" s="12">
        <v>60.08</v>
      </c>
      <c r="T20" s="11">
        <f t="shared" si="2"/>
        <v>72.696799999999996</v>
      </c>
      <c r="U20" s="11">
        <f t="shared" si="3"/>
        <v>120.16</v>
      </c>
      <c r="V20" s="13">
        <f t="shared" si="1"/>
        <v>145.39359999999999</v>
      </c>
      <c r="W20" s="99">
        <v>100</v>
      </c>
      <c r="X20" s="54" t="s">
        <v>149</v>
      </c>
    </row>
    <row r="21" spans="1:24" x14ac:dyDescent="0.25">
      <c r="A21" s="86" t="s">
        <v>114</v>
      </c>
      <c r="B21" s="49" t="s">
        <v>20</v>
      </c>
      <c r="C21" s="12">
        <v>2</v>
      </c>
      <c r="D21" s="9">
        <v>2</v>
      </c>
      <c r="E21" s="8"/>
      <c r="F21" s="8"/>
      <c r="G21" s="8"/>
      <c r="H21" s="8"/>
      <c r="I21" s="8"/>
      <c r="J21" s="8"/>
      <c r="K21" s="8">
        <v>1</v>
      </c>
      <c r="L21" s="8"/>
      <c r="M21" s="8"/>
      <c r="N21" s="8">
        <v>1</v>
      </c>
      <c r="O21" s="8"/>
      <c r="P21" s="8"/>
      <c r="Q21" s="8"/>
      <c r="R21" s="12">
        <f t="shared" si="0"/>
        <v>6</v>
      </c>
      <c r="S21" s="12">
        <v>81.8</v>
      </c>
      <c r="T21" s="11">
        <f t="shared" si="2"/>
        <v>98.977999999999994</v>
      </c>
      <c r="U21" s="11">
        <f t="shared" si="3"/>
        <v>490.79999999999995</v>
      </c>
      <c r="V21" s="13">
        <f t="shared" si="1"/>
        <v>593.86799999999994</v>
      </c>
      <c r="W21" s="99">
        <v>3156</v>
      </c>
      <c r="X21" s="37" t="s">
        <v>169</v>
      </c>
    </row>
    <row r="22" spans="1:24" x14ac:dyDescent="0.25">
      <c r="A22" s="86" t="s">
        <v>147</v>
      </c>
      <c r="B22" s="49" t="s">
        <v>20</v>
      </c>
      <c r="C22" s="12"/>
      <c r="D22" s="9"/>
      <c r="E22" s="8"/>
      <c r="F22" s="8"/>
      <c r="G22" s="8"/>
      <c r="H22" s="8"/>
      <c r="I22" s="8">
        <v>2</v>
      </c>
      <c r="J22" s="8"/>
      <c r="K22" s="8">
        <v>2</v>
      </c>
      <c r="L22" s="8"/>
      <c r="M22" s="8"/>
      <c r="N22" s="8"/>
      <c r="O22" s="8"/>
      <c r="P22" s="8"/>
      <c r="Q22" s="8"/>
      <c r="R22" s="12">
        <f t="shared" si="0"/>
        <v>4</v>
      </c>
      <c r="S22" s="12">
        <v>53.87</v>
      </c>
      <c r="T22" s="11">
        <f t="shared" si="2"/>
        <v>65.182699999999997</v>
      </c>
      <c r="U22" s="11">
        <f t="shared" si="3"/>
        <v>215.48</v>
      </c>
      <c r="V22" s="13">
        <f t="shared" si="1"/>
        <v>260.73079999999999</v>
      </c>
      <c r="W22" s="99">
        <v>542</v>
      </c>
      <c r="X22" s="37" t="s">
        <v>170</v>
      </c>
    </row>
    <row r="23" spans="1:24" x14ac:dyDescent="0.25">
      <c r="A23" s="86" t="s">
        <v>148</v>
      </c>
      <c r="B23" s="49" t="s">
        <v>20</v>
      </c>
      <c r="C23" s="12"/>
      <c r="D23" s="9"/>
      <c r="E23" s="8"/>
      <c r="F23" s="8"/>
      <c r="G23" s="8"/>
      <c r="H23" s="8"/>
      <c r="I23" s="8"/>
      <c r="J23" s="8"/>
      <c r="K23" s="8"/>
      <c r="L23" s="8"/>
      <c r="M23" s="8"/>
      <c r="N23" s="8"/>
      <c r="O23" s="8">
        <v>2</v>
      </c>
      <c r="P23" s="8"/>
      <c r="Q23" s="8"/>
      <c r="R23" s="12">
        <f t="shared" si="0"/>
        <v>2</v>
      </c>
      <c r="S23" s="12">
        <v>90.57</v>
      </c>
      <c r="T23" s="11">
        <f t="shared" si="2"/>
        <v>109.58969999999999</v>
      </c>
      <c r="U23" s="11">
        <f t="shared" si="3"/>
        <v>181.14</v>
      </c>
      <c r="V23" s="13">
        <f t="shared" si="1"/>
        <v>219.17939999999999</v>
      </c>
      <c r="W23" s="99">
        <v>1655</v>
      </c>
      <c r="X23" s="37" t="s">
        <v>171</v>
      </c>
    </row>
    <row r="24" spans="1:24" x14ac:dyDescent="0.25">
      <c r="A24" s="41" t="s">
        <v>65</v>
      </c>
      <c r="B24" s="49" t="s">
        <v>22</v>
      </c>
      <c r="C24" s="12"/>
      <c r="D24" s="9"/>
      <c r="E24" s="8"/>
      <c r="F24" s="8"/>
      <c r="G24" s="8">
        <v>2</v>
      </c>
      <c r="H24" s="8"/>
      <c r="I24" s="8"/>
      <c r="J24" s="8"/>
      <c r="K24" s="8"/>
      <c r="L24" s="8"/>
      <c r="M24" s="8"/>
      <c r="N24" s="8"/>
      <c r="O24" s="8"/>
      <c r="P24" s="8"/>
      <c r="Q24" s="8"/>
      <c r="R24" s="12">
        <f t="shared" si="0"/>
        <v>2</v>
      </c>
      <c r="S24" s="12">
        <v>479.25</v>
      </c>
      <c r="T24" s="11">
        <f t="shared" si="2"/>
        <v>579.89249999999993</v>
      </c>
      <c r="U24" s="11">
        <f t="shared" si="3"/>
        <v>958.5</v>
      </c>
      <c r="V24" s="13">
        <f t="shared" si="1"/>
        <v>1159.7849999999999</v>
      </c>
      <c r="W24" s="99">
        <v>4624</v>
      </c>
      <c r="X24" s="37" t="s">
        <v>172</v>
      </c>
    </row>
    <row r="25" spans="1:24" x14ac:dyDescent="0.25">
      <c r="A25" s="41" t="s">
        <v>94</v>
      </c>
      <c r="B25" s="49" t="s">
        <v>22</v>
      </c>
      <c r="C25" s="12">
        <v>1</v>
      </c>
      <c r="D25" s="9"/>
      <c r="E25" s="8"/>
      <c r="F25" s="8"/>
      <c r="G25" s="8"/>
      <c r="H25" s="8"/>
      <c r="I25" s="8">
        <v>1</v>
      </c>
      <c r="J25" s="8">
        <v>1</v>
      </c>
      <c r="K25" s="8">
        <v>1</v>
      </c>
      <c r="L25" s="8"/>
      <c r="M25" s="8"/>
      <c r="N25" s="8"/>
      <c r="O25" s="8"/>
      <c r="P25" s="8"/>
      <c r="Q25" s="8"/>
      <c r="R25" s="12">
        <f t="shared" si="0"/>
        <v>4</v>
      </c>
      <c r="S25" s="12">
        <v>209.25</v>
      </c>
      <c r="T25" s="11">
        <f t="shared" si="2"/>
        <v>253.1925</v>
      </c>
      <c r="U25" s="11">
        <f t="shared" si="3"/>
        <v>837</v>
      </c>
      <c r="V25" s="13">
        <f t="shared" si="1"/>
        <v>1012.77</v>
      </c>
      <c r="W25" s="99">
        <v>511</v>
      </c>
      <c r="X25" s="37" t="s">
        <v>173</v>
      </c>
    </row>
    <row r="26" spans="1:24" x14ac:dyDescent="0.25">
      <c r="A26" s="92" t="s">
        <v>141</v>
      </c>
      <c r="B26" s="49" t="s">
        <v>20</v>
      </c>
      <c r="C26" s="12"/>
      <c r="D26" s="9"/>
      <c r="E26" s="8"/>
      <c r="F26" s="8"/>
      <c r="G26" s="8"/>
      <c r="H26" s="8"/>
      <c r="I26" s="8"/>
      <c r="J26" s="8"/>
      <c r="K26" s="8"/>
      <c r="L26" s="8"/>
      <c r="M26" s="8"/>
      <c r="N26" s="8"/>
      <c r="O26" s="8">
        <v>3</v>
      </c>
      <c r="P26" s="8"/>
      <c r="Q26" s="8"/>
      <c r="R26" s="12">
        <f t="shared" si="0"/>
        <v>3</v>
      </c>
      <c r="S26" s="12">
        <v>28.35</v>
      </c>
      <c r="T26" s="11">
        <f t="shared" si="2"/>
        <v>34.3035</v>
      </c>
      <c r="U26" s="11">
        <f t="shared" si="3"/>
        <v>85.050000000000011</v>
      </c>
      <c r="V26" s="13">
        <f t="shared" si="1"/>
        <v>102.9105</v>
      </c>
      <c r="W26" s="99">
        <v>5597</v>
      </c>
      <c r="X26" s="37" t="s">
        <v>174</v>
      </c>
    </row>
    <row r="27" spans="1:24" x14ac:dyDescent="0.25">
      <c r="A27" s="74" t="s">
        <v>115</v>
      </c>
      <c r="B27" s="49" t="s">
        <v>22</v>
      </c>
      <c r="C27" s="12"/>
      <c r="D27" s="9"/>
      <c r="E27" s="8">
        <v>2</v>
      </c>
      <c r="F27" s="8"/>
      <c r="G27" s="8"/>
      <c r="H27" s="8"/>
      <c r="I27" s="8"/>
      <c r="J27" s="8"/>
      <c r="K27" s="8"/>
      <c r="L27" s="8"/>
      <c r="M27" s="8"/>
      <c r="N27" s="8"/>
      <c r="O27" s="8"/>
      <c r="P27" s="8"/>
      <c r="Q27" s="8"/>
      <c r="R27" s="12">
        <f>SUM(C27:Q27)</f>
        <v>2</v>
      </c>
      <c r="S27" s="12">
        <v>170.75</v>
      </c>
      <c r="T27" s="11">
        <f t="shared" si="2"/>
        <v>206.60749999999999</v>
      </c>
      <c r="U27" s="11">
        <f t="shared" si="3"/>
        <v>341.5</v>
      </c>
      <c r="V27" s="13">
        <f t="shared" si="1"/>
        <v>413.21499999999997</v>
      </c>
      <c r="W27" s="99">
        <v>4030</v>
      </c>
      <c r="X27" s="37" t="s">
        <v>175</v>
      </c>
    </row>
    <row r="28" spans="1:24" x14ac:dyDescent="0.25">
      <c r="A28" s="58" t="s">
        <v>21</v>
      </c>
      <c r="B28" s="63"/>
      <c r="C28" s="16"/>
      <c r="D28" s="15"/>
      <c r="E28" s="14"/>
      <c r="F28" s="14"/>
      <c r="G28" s="14"/>
      <c r="H28" s="14"/>
      <c r="I28" s="14"/>
      <c r="J28" s="14"/>
      <c r="K28" s="14"/>
      <c r="L28" s="14"/>
      <c r="M28" s="14"/>
      <c r="N28" s="14"/>
      <c r="O28" s="14"/>
      <c r="P28" s="14"/>
      <c r="Q28" s="14"/>
      <c r="R28" s="16"/>
      <c r="S28" s="16">
        <v>0</v>
      </c>
      <c r="T28" s="11">
        <f t="shared" si="2"/>
        <v>0</v>
      </c>
      <c r="U28" s="11">
        <f t="shared" si="3"/>
        <v>0</v>
      </c>
      <c r="V28" s="17"/>
      <c r="W28" s="101"/>
      <c r="X28" s="38"/>
    </row>
    <row r="29" spans="1:24" s="106" customFormat="1" x14ac:dyDescent="0.25">
      <c r="A29" s="109" t="s">
        <v>60</v>
      </c>
      <c r="B29" s="110" t="s">
        <v>22</v>
      </c>
      <c r="C29" s="111"/>
      <c r="D29" s="112"/>
      <c r="E29" s="113"/>
      <c r="F29" s="113"/>
      <c r="G29" s="113">
        <v>2</v>
      </c>
      <c r="H29" s="113"/>
      <c r="I29" s="113"/>
      <c r="J29" s="113"/>
      <c r="K29" s="113"/>
      <c r="L29" s="113"/>
      <c r="M29" s="113"/>
      <c r="N29" s="113"/>
      <c r="O29" s="113"/>
      <c r="P29" s="113"/>
      <c r="Q29" s="113"/>
      <c r="R29" s="114">
        <f t="shared" ref="R29:R37" si="4">SUM(C29:Q29)</f>
        <v>2</v>
      </c>
      <c r="S29" s="111">
        <v>91.53</v>
      </c>
      <c r="T29" s="115">
        <f t="shared" si="2"/>
        <v>110.7513</v>
      </c>
      <c r="U29" s="115">
        <f t="shared" si="3"/>
        <v>183.06</v>
      </c>
      <c r="V29" s="116">
        <f t="shared" si="1"/>
        <v>221.5026</v>
      </c>
      <c r="W29" s="117">
        <v>3954</v>
      </c>
      <c r="X29" s="118" t="s">
        <v>214</v>
      </c>
    </row>
    <row r="30" spans="1:24" x14ac:dyDescent="0.25">
      <c r="A30" s="59" t="s">
        <v>61</v>
      </c>
      <c r="B30" s="49" t="s">
        <v>20</v>
      </c>
      <c r="C30" s="18"/>
      <c r="D30" s="18"/>
      <c r="E30" s="18">
        <v>10</v>
      </c>
      <c r="F30" s="18">
        <v>30</v>
      </c>
      <c r="G30" s="18">
        <v>20</v>
      </c>
      <c r="H30" s="18"/>
      <c r="I30" s="18">
        <v>15</v>
      </c>
      <c r="J30" s="18">
        <v>8</v>
      </c>
      <c r="K30" s="18">
        <v>3</v>
      </c>
      <c r="L30" s="18"/>
      <c r="M30" s="18">
        <v>3</v>
      </c>
      <c r="N30" s="18"/>
      <c r="O30" s="18"/>
      <c r="P30" s="18"/>
      <c r="Q30" s="18">
        <v>10</v>
      </c>
      <c r="R30" s="18">
        <f t="shared" si="4"/>
        <v>99</v>
      </c>
      <c r="S30" s="18">
        <v>27.92</v>
      </c>
      <c r="T30" s="11">
        <f t="shared" si="2"/>
        <v>33.783200000000001</v>
      </c>
      <c r="U30" s="11">
        <f t="shared" si="3"/>
        <v>2764.0800000000004</v>
      </c>
      <c r="V30" s="19">
        <f>R30*T30</f>
        <v>3344.5367999999999</v>
      </c>
      <c r="W30" s="100">
        <v>1720</v>
      </c>
      <c r="X30" s="18" t="s">
        <v>176</v>
      </c>
    </row>
    <row r="31" spans="1:24" x14ac:dyDescent="0.25">
      <c r="A31" s="31" t="s">
        <v>132</v>
      </c>
      <c r="B31" s="49" t="s">
        <v>20</v>
      </c>
      <c r="C31" s="12"/>
      <c r="D31" s="9"/>
      <c r="E31" s="8">
        <v>6</v>
      </c>
      <c r="F31" s="8"/>
      <c r="G31" s="8">
        <v>5</v>
      </c>
      <c r="H31" s="8"/>
      <c r="I31" s="8">
        <v>4</v>
      </c>
      <c r="J31" s="8"/>
      <c r="K31" s="8">
        <v>3</v>
      </c>
      <c r="L31" s="8"/>
      <c r="M31" s="8"/>
      <c r="N31" s="8">
        <v>12</v>
      </c>
      <c r="O31" s="8"/>
      <c r="P31" s="8">
        <v>4</v>
      </c>
      <c r="Q31" s="8">
        <v>4</v>
      </c>
      <c r="R31" s="12">
        <f t="shared" si="4"/>
        <v>38</v>
      </c>
      <c r="S31" s="12">
        <v>37.65</v>
      </c>
      <c r="T31" s="11">
        <f t="shared" si="2"/>
        <v>45.5565</v>
      </c>
      <c r="U31" s="11">
        <f t="shared" si="3"/>
        <v>1430.7</v>
      </c>
      <c r="V31" s="13">
        <f t="shared" si="1"/>
        <v>1731.1469999999999</v>
      </c>
      <c r="W31" s="99">
        <v>5294</v>
      </c>
      <c r="X31" s="37" t="s">
        <v>177</v>
      </c>
    </row>
    <row r="32" spans="1:24" x14ac:dyDescent="0.25">
      <c r="A32" s="72" t="s">
        <v>95</v>
      </c>
      <c r="B32" s="49" t="s">
        <v>20</v>
      </c>
      <c r="C32" s="12"/>
      <c r="D32" s="56">
        <v>5</v>
      </c>
      <c r="E32" s="37">
        <v>3</v>
      </c>
      <c r="F32" s="37"/>
      <c r="G32" s="37"/>
      <c r="H32" s="37"/>
      <c r="I32" s="37">
        <v>5</v>
      </c>
      <c r="J32" s="37"/>
      <c r="K32" s="37">
        <v>3</v>
      </c>
      <c r="L32" s="37"/>
      <c r="M32" s="37"/>
      <c r="N32" s="37"/>
      <c r="O32" s="37"/>
      <c r="P32" s="37"/>
      <c r="Q32" s="37">
        <v>2</v>
      </c>
      <c r="R32" s="12">
        <f t="shared" si="4"/>
        <v>18</v>
      </c>
      <c r="S32" s="12">
        <v>53.33</v>
      </c>
      <c r="T32" s="11">
        <f t="shared" si="2"/>
        <v>64.529299999999992</v>
      </c>
      <c r="U32" s="11">
        <f t="shared" si="3"/>
        <v>959.93999999999994</v>
      </c>
      <c r="V32" s="13">
        <f t="shared" si="1"/>
        <v>1161.5273999999999</v>
      </c>
      <c r="W32" s="99">
        <v>1641</v>
      </c>
      <c r="X32" s="37" t="s">
        <v>178</v>
      </c>
    </row>
    <row r="33" spans="1:24" x14ac:dyDescent="0.25">
      <c r="A33" s="89" t="s">
        <v>133</v>
      </c>
      <c r="B33" s="49" t="s">
        <v>20</v>
      </c>
      <c r="C33" s="18">
        <v>10</v>
      </c>
      <c r="D33" s="18"/>
      <c r="E33" s="18"/>
      <c r="F33" s="18">
        <v>15</v>
      </c>
      <c r="G33" s="18">
        <v>10</v>
      </c>
      <c r="H33" s="18"/>
      <c r="I33" s="18"/>
      <c r="J33" s="18"/>
      <c r="K33" s="18">
        <v>3</v>
      </c>
      <c r="L33" s="18"/>
      <c r="M33" s="18"/>
      <c r="N33" s="18"/>
      <c r="O33" s="18"/>
      <c r="P33" s="18"/>
      <c r="Q33" s="18"/>
      <c r="R33" s="18">
        <f t="shared" si="4"/>
        <v>38</v>
      </c>
      <c r="S33" s="18">
        <v>13.5</v>
      </c>
      <c r="T33" s="11">
        <f t="shared" si="2"/>
        <v>16.335000000000001</v>
      </c>
      <c r="U33" s="11">
        <f t="shared" si="3"/>
        <v>513</v>
      </c>
      <c r="V33" s="19">
        <f>R33*T33</f>
        <v>620.73</v>
      </c>
      <c r="W33" s="100">
        <v>2365</v>
      </c>
      <c r="X33" s="18" t="s">
        <v>179</v>
      </c>
    </row>
    <row r="34" spans="1:24" x14ac:dyDescent="0.25">
      <c r="A34" s="76" t="s">
        <v>116</v>
      </c>
      <c r="B34" s="50" t="s">
        <v>20</v>
      </c>
      <c r="C34" s="18"/>
      <c r="D34" s="54"/>
      <c r="E34" s="54"/>
      <c r="F34" s="54"/>
      <c r="G34" s="54">
        <v>1</v>
      </c>
      <c r="H34" s="54"/>
      <c r="I34" s="54"/>
      <c r="J34" s="54"/>
      <c r="K34" s="54"/>
      <c r="L34" s="54"/>
      <c r="M34" s="54">
        <v>1</v>
      </c>
      <c r="N34" s="54"/>
      <c r="O34" s="54"/>
      <c r="P34" s="54"/>
      <c r="Q34" s="54"/>
      <c r="R34" s="12">
        <f t="shared" si="4"/>
        <v>2</v>
      </c>
      <c r="S34" s="12">
        <v>51.42</v>
      </c>
      <c r="T34" s="11">
        <f t="shared" si="2"/>
        <v>62.218200000000003</v>
      </c>
      <c r="U34" s="11">
        <f t="shared" si="3"/>
        <v>102.84</v>
      </c>
      <c r="V34" s="13">
        <f t="shared" si="1"/>
        <v>124.43640000000001</v>
      </c>
      <c r="W34" s="99">
        <v>336</v>
      </c>
      <c r="X34" s="54" t="s">
        <v>180</v>
      </c>
    </row>
    <row r="35" spans="1:24" x14ac:dyDescent="0.25">
      <c r="A35" s="89" t="s">
        <v>134</v>
      </c>
      <c r="B35" s="49" t="s">
        <v>20</v>
      </c>
      <c r="C35" s="12"/>
      <c r="D35" s="9"/>
      <c r="E35" s="8">
        <v>7</v>
      </c>
      <c r="F35" s="8"/>
      <c r="G35" s="8">
        <v>3</v>
      </c>
      <c r="H35" s="8"/>
      <c r="I35" s="8">
        <v>5</v>
      </c>
      <c r="J35" s="8">
        <v>2</v>
      </c>
      <c r="K35" s="8">
        <v>1</v>
      </c>
      <c r="L35" s="8">
        <v>5</v>
      </c>
      <c r="M35" s="8"/>
      <c r="N35" s="8"/>
      <c r="O35" s="8"/>
      <c r="P35" s="8"/>
      <c r="Q35" s="8"/>
      <c r="R35" s="12">
        <f t="shared" si="4"/>
        <v>23</v>
      </c>
      <c r="S35" s="12">
        <v>8.82</v>
      </c>
      <c r="T35" s="11">
        <f t="shared" si="2"/>
        <v>10.6722</v>
      </c>
      <c r="U35" s="11">
        <f t="shared" si="3"/>
        <v>202.86</v>
      </c>
      <c r="V35" s="13">
        <f t="shared" si="1"/>
        <v>245.4606</v>
      </c>
      <c r="W35" s="99">
        <v>2613</v>
      </c>
      <c r="X35" s="37" t="s">
        <v>181</v>
      </c>
    </row>
    <row r="36" spans="1:24" x14ac:dyDescent="0.25">
      <c r="A36" s="64" t="s">
        <v>108</v>
      </c>
      <c r="B36" s="49" t="s">
        <v>20</v>
      </c>
      <c r="C36" s="12"/>
      <c r="D36" s="9"/>
      <c r="E36" s="8"/>
      <c r="F36" s="8"/>
      <c r="G36" s="8">
        <v>1</v>
      </c>
      <c r="H36" s="8"/>
      <c r="I36" s="8">
        <v>2</v>
      </c>
      <c r="J36" s="8"/>
      <c r="K36" s="8"/>
      <c r="L36" s="8"/>
      <c r="M36" s="8"/>
      <c r="N36" s="8"/>
      <c r="O36" s="8"/>
      <c r="P36" s="8"/>
      <c r="Q36" s="8"/>
      <c r="R36" s="12">
        <f t="shared" si="4"/>
        <v>3</v>
      </c>
      <c r="S36" s="12">
        <v>16.88</v>
      </c>
      <c r="T36" s="11">
        <f t="shared" si="2"/>
        <v>20.424799999999998</v>
      </c>
      <c r="U36" s="11">
        <f t="shared" si="3"/>
        <v>50.64</v>
      </c>
      <c r="V36" s="13">
        <f t="shared" si="1"/>
        <v>61.274399999999993</v>
      </c>
      <c r="W36" s="99">
        <v>2406</v>
      </c>
      <c r="X36" s="37" t="s">
        <v>182</v>
      </c>
    </row>
    <row r="37" spans="1:24" x14ac:dyDescent="0.25">
      <c r="A37" s="73" t="s">
        <v>102</v>
      </c>
      <c r="B37" s="49" t="s">
        <v>20</v>
      </c>
      <c r="C37" s="12">
        <v>5</v>
      </c>
      <c r="D37" s="9"/>
      <c r="E37" s="8">
        <v>2</v>
      </c>
      <c r="F37" s="8"/>
      <c r="G37" s="8">
        <v>2</v>
      </c>
      <c r="H37" s="8"/>
      <c r="I37" s="8"/>
      <c r="J37" s="8"/>
      <c r="K37" s="8"/>
      <c r="L37" s="8"/>
      <c r="M37" s="8"/>
      <c r="N37" s="8">
        <v>2</v>
      </c>
      <c r="O37" s="8"/>
      <c r="P37" s="8"/>
      <c r="Q37" s="8"/>
      <c r="R37" s="12">
        <f t="shared" si="4"/>
        <v>11</v>
      </c>
      <c r="S37" s="12">
        <v>12.56</v>
      </c>
      <c r="T37" s="11">
        <f t="shared" si="2"/>
        <v>15.1976</v>
      </c>
      <c r="U37" s="11">
        <f t="shared" si="3"/>
        <v>138.16</v>
      </c>
      <c r="V37" s="13">
        <f t="shared" si="1"/>
        <v>167.17359999999999</v>
      </c>
      <c r="W37" s="99">
        <v>4197</v>
      </c>
      <c r="X37" s="37" t="s">
        <v>183</v>
      </c>
    </row>
    <row r="38" spans="1:24" x14ac:dyDescent="0.25">
      <c r="A38" s="58" t="s">
        <v>57</v>
      </c>
      <c r="B38" s="63"/>
      <c r="C38" s="16"/>
      <c r="D38" s="15"/>
      <c r="E38" s="14"/>
      <c r="F38" s="14"/>
      <c r="G38" s="14"/>
      <c r="H38" s="14"/>
      <c r="I38" s="14"/>
      <c r="J38" s="14"/>
      <c r="K38" s="14"/>
      <c r="L38" s="14"/>
      <c r="M38" s="14"/>
      <c r="N38" s="14"/>
      <c r="O38" s="14"/>
      <c r="P38" s="14"/>
      <c r="Q38" s="14"/>
      <c r="R38" s="16"/>
      <c r="S38" s="16">
        <v>0</v>
      </c>
      <c r="T38" s="11">
        <f t="shared" si="2"/>
        <v>0</v>
      </c>
      <c r="U38" s="11">
        <f t="shared" si="3"/>
        <v>0</v>
      </c>
      <c r="V38" s="17"/>
      <c r="W38" s="101"/>
      <c r="X38" s="38"/>
    </row>
    <row r="39" spans="1:24" x14ac:dyDescent="0.25">
      <c r="A39" s="89" t="s">
        <v>135</v>
      </c>
      <c r="B39" s="49" t="s">
        <v>22</v>
      </c>
      <c r="C39" s="12">
        <v>2</v>
      </c>
      <c r="D39" s="9">
        <v>10</v>
      </c>
      <c r="E39" s="8">
        <v>2</v>
      </c>
      <c r="F39" s="8"/>
      <c r="G39" s="8">
        <v>3</v>
      </c>
      <c r="H39" s="8"/>
      <c r="I39" s="8"/>
      <c r="J39" s="8"/>
      <c r="K39" s="8"/>
      <c r="L39" s="8">
        <v>3</v>
      </c>
      <c r="M39" s="8">
        <v>2</v>
      </c>
      <c r="N39" s="8">
        <v>4</v>
      </c>
      <c r="O39" s="8"/>
      <c r="P39" s="8">
        <v>5</v>
      </c>
      <c r="Q39" s="8">
        <v>1</v>
      </c>
      <c r="R39" s="12">
        <f t="shared" ref="R39:R55" si="5">SUM(C39:Q39)</f>
        <v>32</v>
      </c>
      <c r="S39" s="12">
        <v>19.670000000000002</v>
      </c>
      <c r="T39" s="11">
        <f t="shared" si="2"/>
        <v>23.800700000000003</v>
      </c>
      <c r="U39" s="11">
        <f t="shared" si="3"/>
        <v>629.44000000000005</v>
      </c>
      <c r="V39" s="13">
        <f t="shared" si="1"/>
        <v>761.62240000000008</v>
      </c>
      <c r="W39" s="99">
        <v>1954</v>
      </c>
      <c r="X39" s="37" t="s">
        <v>184</v>
      </c>
    </row>
    <row r="40" spans="1:24" x14ac:dyDescent="0.25">
      <c r="A40" s="89" t="s">
        <v>136</v>
      </c>
      <c r="B40" s="49" t="s">
        <v>22</v>
      </c>
      <c r="C40" s="12"/>
      <c r="D40" s="9"/>
      <c r="E40" s="8"/>
      <c r="F40" s="8"/>
      <c r="G40" s="8">
        <v>3</v>
      </c>
      <c r="H40" s="8">
        <v>3</v>
      </c>
      <c r="I40" s="8"/>
      <c r="J40" s="8"/>
      <c r="K40" s="8"/>
      <c r="L40" s="8"/>
      <c r="M40" s="8"/>
      <c r="N40" s="8"/>
      <c r="O40" s="8"/>
      <c r="P40" s="8"/>
      <c r="Q40" s="8"/>
      <c r="R40" s="12">
        <f t="shared" si="5"/>
        <v>6</v>
      </c>
      <c r="S40" s="12">
        <v>20.25</v>
      </c>
      <c r="T40" s="11">
        <f t="shared" si="2"/>
        <v>24.502499999999998</v>
      </c>
      <c r="U40" s="11">
        <f t="shared" si="3"/>
        <v>121.5</v>
      </c>
      <c r="V40" s="13">
        <f t="shared" si="1"/>
        <v>147.01499999999999</v>
      </c>
      <c r="W40" s="99">
        <v>1079</v>
      </c>
      <c r="X40" s="37" t="s">
        <v>185</v>
      </c>
    </row>
    <row r="41" spans="1:24" x14ac:dyDescent="0.25">
      <c r="A41" s="48" t="s">
        <v>105</v>
      </c>
      <c r="B41" s="49" t="s">
        <v>22</v>
      </c>
      <c r="C41" s="12">
        <v>2</v>
      </c>
      <c r="D41" s="9"/>
      <c r="E41" s="8"/>
      <c r="F41" s="8"/>
      <c r="G41" s="8">
        <v>2</v>
      </c>
      <c r="H41" s="8"/>
      <c r="I41" s="8"/>
      <c r="J41" s="8"/>
      <c r="K41" s="8">
        <v>1</v>
      </c>
      <c r="L41" s="8"/>
      <c r="M41" s="8"/>
      <c r="N41" s="8"/>
      <c r="O41" s="8"/>
      <c r="P41" s="8">
        <v>3</v>
      </c>
      <c r="Q41" s="8">
        <v>2</v>
      </c>
      <c r="R41" s="12">
        <f t="shared" si="5"/>
        <v>10</v>
      </c>
      <c r="S41" s="12">
        <v>18.23</v>
      </c>
      <c r="T41" s="11">
        <f t="shared" si="2"/>
        <v>22.058299999999999</v>
      </c>
      <c r="U41" s="11">
        <f t="shared" si="3"/>
        <v>182.3</v>
      </c>
      <c r="V41" s="13">
        <f t="shared" si="1"/>
        <v>220.583</v>
      </c>
      <c r="W41" s="99">
        <v>1515</v>
      </c>
      <c r="X41" s="37" t="s">
        <v>186</v>
      </c>
    </row>
    <row r="42" spans="1:24" x14ac:dyDescent="0.25">
      <c r="A42" s="90" t="s">
        <v>137</v>
      </c>
      <c r="B42" s="49" t="s">
        <v>22</v>
      </c>
      <c r="C42" s="12">
        <v>2</v>
      </c>
      <c r="D42" s="9"/>
      <c r="E42" s="8"/>
      <c r="F42" s="8"/>
      <c r="G42" s="8">
        <v>5</v>
      </c>
      <c r="H42" s="8"/>
      <c r="I42" s="8"/>
      <c r="J42" s="8"/>
      <c r="K42" s="8"/>
      <c r="L42" s="8"/>
      <c r="M42" s="8"/>
      <c r="N42" s="8"/>
      <c r="O42" s="8"/>
      <c r="P42" s="8">
        <v>3</v>
      </c>
      <c r="Q42" s="8"/>
      <c r="R42" s="12">
        <f t="shared" si="5"/>
        <v>10</v>
      </c>
      <c r="S42" s="12">
        <v>9.7899999999999991</v>
      </c>
      <c r="T42" s="11">
        <f t="shared" si="2"/>
        <v>11.845899999999999</v>
      </c>
      <c r="U42" s="11">
        <f t="shared" si="3"/>
        <v>97.899999999999991</v>
      </c>
      <c r="V42" s="13">
        <f t="shared" si="1"/>
        <v>118.45899999999999</v>
      </c>
      <c r="W42" s="99">
        <v>3403</v>
      </c>
      <c r="X42" s="37" t="s">
        <v>187</v>
      </c>
    </row>
    <row r="43" spans="1:24" x14ac:dyDescent="0.25">
      <c r="A43" s="91" t="s">
        <v>138</v>
      </c>
      <c r="B43" s="49" t="s">
        <v>22</v>
      </c>
      <c r="C43" s="12"/>
      <c r="D43" s="9"/>
      <c r="E43" s="8"/>
      <c r="F43" s="8"/>
      <c r="G43" s="8">
        <v>1</v>
      </c>
      <c r="H43" s="8"/>
      <c r="I43" s="8"/>
      <c r="J43" s="8"/>
      <c r="K43" s="8">
        <v>1</v>
      </c>
      <c r="L43" s="8"/>
      <c r="M43" s="8"/>
      <c r="N43" s="8"/>
      <c r="O43" s="8"/>
      <c r="P43" s="8"/>
      <c r="Q43" s="8"/>
      <c r="R43" s="12">
        <f t="shared" si="5"/>
        <v>2</v>
      </c>
      <c r="S43" s="12">
        <v>13.5</v>
      </c>
      <c r="T43" s="11">
        <f t="shared" si="2"/>
        <v>16.335000000000001</v>
      </c>
      <c r="U43" s="11">
        <f t="shared" si="3"/>
        <v>27</v>
      </c>
      <c r="V43" s="13">
        <f t="shared" si="1"/>
        <v>32.67</v>
      </c>
      <c r="W43" s="99">
        <v>999</v>
      </c>
      <c r="X43" s="37" t="s">
        <v>215</v>
      </c>
    </row>
    <row r="44" spans="1:24" x14ac:dyDescent="0.25">
      <c r="A44" s="89" t="s">
        <v>139</v>
      </c>
      <c r="B44" s="49" t="s">
        <v>22</v>
      </c>
      <c r="C44" s="12"/>
      <c r="D44" s="9"/>
      <c r="E44" s="8"/>
      <c r="F44" s="8"/>
      <c r="G44" s="8">
        <v>3</v>
      </c>
      <c r="H44" s="8"/>
      <c r="I44" s="8"/>
      <c r="J44" s="8"/>
      <c r="K44" s="8"/>
      <c r="L44" s="8">
        <v>1</v>
      </c>
      <c r="M44" s="8">
        <v>2</v>
      </c>
      <c r="N44" s="8"/>
      <c r="O44" s="8"/>
      <c r="P44" s="8"/>
      <c r="Q44" s="8">
        <v>2</v>
      </c>
      <c r="R44" s="12">
        <f t="shared" si="5"/>
        <v>8</v>
      </c>
      <c r="S44" s="12">
        <v>23.04</v>
      </c>
      <c r="T44" s="11">
        <f t="shared" si="2"/>
        <v>27.878399999999999</v>
      </c>
      <c r="U44" s="11">
        <f t="shared" si="3"/>
        <v>184.32</v>
      </c>
      <c r="V44" s="13">
        <f t="shared" si="1"/>
        <v>223.02719999999999</v>
      </c>
      <c r="W44" s="99">
        <v>5318</v>
      </c>
      <c r="X44" s="37" t="s">
        <v>216</v>
      </c>
    </row>
    <row r="45" spans="1:24" x14ac:dyDescent="0.25">
      <c r="A45" s="48" t="s">
        <v>59</v>
      </c>
      <c r="B45" s="49" t="s">
        <v>20</v>
      </c>
      <c r="C45" s="12">
        <v>2</v>
      </c>
      <c r="D45" s="9"/>
      <c r="E45" s="8"/>
      <c r="F45" s="8"/>
      <c r="G45" s="8">
        <v>3</v>
      </c>
      <c r="H45" s="8"/>
      <c r="I45" s="8">
        <v>4</v>
      </c>
      <c r="J45" s="8"/>
      <c r="K45" s="8"/>
      <c r="L45" s="8"/>
      <c r="M45" s="8"/>
      <c r="N45" s="8"/>
      <c r="O45" s="8"/>
      <c r="P45" s="8"/>
      <c r="Q45" s="8"/>
      <c r="R45" s="12">
        <f t="shared" si="5"/>
        <v>9</v>
      </c>
      <c r="S45" s="12">
        <v>9.18</v>
      </c>
      <c r="T45" s="11">
        <f t="shared" si="2"/>
        <v>11.107799999999999</v>
      </c>
      <c r="U45" s="11">
        <f t="shared" si="3"/>
        <v>82.62</v>
      </c>
      <c r="V45" s="13">
        <f t="shared" si="1"/>
        <v>99.970199999999991</v>
      </c>
      <c r="W45" s="99">
        <v>6004</v>
      </c>
      <c r="X45" s="37" t="s">
        <v>217</v>
      </c>
    </row>
    <row r="46" spans="1:24" x14ac:dyDescent="0.25">
      <c r="A46" s="74" t="s">
        <v>96</v>
      </c>
      <c r="B46" s="49" t="s">
        <v>20</v>
      </c>
      <c r="C46" s="12"/>
      <c r="D46" s="9"/>
      <c r="E46" s="8"/>
      <c r="F46" s="8"/>
      <c r="G46" s="8">
        <v>5</v>
      </c>
      <c r="H46" s="8"/>
      <c r="I46" s="8">
        <v>4</v>
      </c>
      <c r="J46" s="8"/>
      <c r="K46" s="8"/>
      <c r="L46" s="8"/>
      <c r="M46" s="8"/>
      <c r="N46" s="8"/>
      <c r="O46" s="8"/>
      <c r="P46" s="8"/>
      <c r="Q46" s="8">
        <v>1</v>
      </c>
      <c r="R46" s="12">
        <f t="shared" si="5"/>
        <v>10</v>
      </c>
      <c r="S46" s="12">
        <v>26.33</v>
      </c>
      <c r="T46" s="11">
        <f t="shared" si="2"/>
        <v>31.859299999999998</v>
      </c>
      <c r="U46" s="11">
        <f t="shared" si="3"/>
        <v>263.29999999999995</v>
      </c>
      <c r="V46" s="13">
        <f t="shared" si="1"/>
        <v>318.59299999999996</v>
      </c>
      <c r="W46" s="99">
        <v>3170</v>
      </c>
      <c r="X46" s="37" t="s">
        <v>188</v>
      </c>
    </row>
    <row r="47" spans="1:24" x14ac:dyDescent="0.25">
      <c r="A47" s="48" t="s">
        <v>53</v>
      </c>
      <c r="B47" s="49" t="s">
        <v>20</v>
      </c>
      <c r="C47" s="12"/>
      <c r="D47" s="9"/>
      <c r="E47" s="8"/>
      <c r="F47" s="8"/>
      <c r="G47" s="8">
        <v>3</v>
      </c>
      <c r="H47" s="8"/>
      <c r="I47" s="8"/>
      <c r="J47" s="8"/>
      <c r="K47" s="8">
        <v>3</v>
      </c>
      <c r="L47" s="8"/>
      <c r="M47" s="8"/>
      <c r="N47" s="8"/>
      <c r="O47" s="8"/>
      <c r="P47" s="8"/>
      <c r="Q47" s="8"/>
      <c r="R47" s="12">
        <f t="shared" si="5"/>
        <v>6</v>
      </c>
      <c r="S47" s="12">
        <v>9.17</v>
      </c>
      <c r="T47" s="11">
        <f t="shared" si="2"/>
        <v>11.095699999999999</v>
      </c>
      <c r="U47" s="11">
        <f t="shared" si="3"/>
        <v>55.019999999999996</v>
      </c>
      <c r="V47" s="13">
        <f t="shared" si="1"/>
        <v>66.57419999999999</v>
      </c>
      <c r="W47" s="99">
        <v>5514</v>
      </c>
      <c r="X47" s="37" t="s">
        <v>189</v>
      </c>
    </row>
    <row r="48" spans="1:24" x14ac:dyDescent="0.25">
      <c r="A48" s="31" t="s">
        <v>140</v>
      </c>
      <c r="B48" s="49" t="s">
        <v>20</v>
      </c>
      <c r="C48" s="12"/>
      <c r="D48" s="9"/>
      <c r="E48" s="8"/>
      <c r="F48" s="8"/>
      <c r="G48" s="8"/>
      <c r="H48" s="8"/>
      <c r="I48" s="8"/>
      <c r="J48" s="8"/>
      <c r="K48" s="8">
        <v>1</v>
      </c>
      <c r="L48" s="8"/>
      <c r="M48" s="8"/>
      <c r="N48" s="8"/>
      <c r="O48" s="8"/>
      <c r="P48" s="8"/>
      <c r="Q48" s="8"/>
      <c r="R48" s="12">
        <f t="shared" si="5"/>
        <v>1</v>
      </c>
      <c r="S48" s="12">
        <v>7.84</v>
      </c>
      <c r="T48" s="11">
        <f t="shared" si="2"/>
        <v>9.4863999999999997</v>
      </c>
      <c r="U48" s="11">
        <f t="shared" si="3"/>
        <v>7.84</v>
      </c>
      <c r="V48" s="13">
        <f t="shared" si="1"/>
        <v>9.4863999999999997</v>
      </c>
      <c r="W48" s="99">
        <v>4397</v>
      </c>
      <c r="X48" s="37" t="s">
        <v>190</v>
      </c>
    </row>
    <row r="49" spans="1:24" x14ac:dyDescent="0.25">
      <c r="A49" s="51" t="s">
        <v>23</v>
      </c>
      <c r="B49" s="49" t="s">
        <v>20</v>
      </c>
      <c r="C49" s="12"/>
      <c r="D49" s="9"/>
      <c r="E49" s="8"/>
      <c r="F49" s="8"/>
      <c r="G49" s="8">
        <v>3</v>
      </c>
      <c r="H49" s="8"/>
      <c r="I49" s="8"/>
      <c r="J49" s="8"/>
      <c r="K49" s="8"/>
      <c r="L49" s="8"/>
      <c r="M49" s="8"/>
      <c r="N49" s="8"/>
      <c r="O49" s="8"/>
      <c r="P49" s="8"/>
      <c r="Q49" s="8"/>
      <c r="R49" s="12">
        <f t="shared" si="5"/>
        <v>3</v>
      </c>
      <c r="S49" s="12">
        <v>7.83</v>
      </c>
      <c r="T49" s="11">
        <f t="shared" si="2"/>
        <v>9.4742999999999995</v>
      </c>
      <c r="U49" s="11">
        <f t="shared" si="3"/>
        <v>23.490000000000002</v>
      </c>
      <c r="V49" s="13">
        <f t="shared" si="1"/>
        <v>28.422899999999998</v>
      </c>
      <c r="W49" s="99">
        <v>650</v>
      </c>
      <c r="X49" s="37" t="s">
        <v>191</v>
      </c>
    </row>
    <row r="50" spans="1:24" x14ac:dyDescent="0.25">
      <c r="A50" s="48" t="s">
        <v>58</v>
      </c>
      <c r="B50" s="49" t="s">
        <v>22</v>
      </c>
      <c r="C50" s="12"/>
      <c r="D50" s="9"/>
      <c r="E50" s="8"/>
      <c r="F50" s="8"/>
      <c r="G50" s="8">
        <v>1</v>
      </c>
      <c r="H50" s="8"/>
      <c r="I50" s="8"/>
      <c r="J50" s="8"/>
      <c r="K50" s="8"/>
      <c r="L50" s="8"/>
      <c r="M50" s="8">
        <v>1</v>
      </c>
      <c r="N50" s="8"/>
      <c r="O50" s="8"/>
      <c r="P50" s="8"/>
      <c r="Q50" s="8"/>
      <c r="R50" s="12">
        <f t="shared" si="5"/>
        <v>2</v>
      </c>
      <c r="S50" s="12">
        <v>9.5299999999999994</v>
      </c>
      <c r="T50" s="11">
        <f t="shared" si="2"/>
        <v>11.531299999999998</v>
      </c>
      <c r="U50" s="11">
        <f t="shared" si="3"/>
        <v>19.059999999999999</v>
      </c>
      <c r="V50" s="13">
        <f t="shared" si="1"/>
        <v>23.062599999999996</v>
      </c>
      <c r="W50" s="99">
        <v>1871</v>
      </c>
      <c r="X50" s="37" t="s">
        <v>192</v>
      </c>
    </row>
    <row r="51" spans="1:24" x14ac:dyDescent="0.25">
      <c r="A51" s="74" t="s">
        <v>151</v>
      </c>
      <c r="B51" s="49" t="s">
        <v>22</v>
      </c>
      <c r="C51" s="12">
        <v>4</v>
      </c>
      <c r="D51" s="9"/>
      <c r="E51" s="8"/>
      <c r="F51" s="8"/>
      <c r="G51" s="8"/>
      <c r="H51" s="8"/>
      <c r="I51" s="8"/>
      <c r="J51" s="8"/>
      <c r="K51" s="8"/>
      <c r="L51" s="8"/>
      <c r="M51" s="8"/>
      <c r="N51" s="8"/>
      <c r="O51" s="8"/>
      <c r="P51" s="8"/>
      <c r="Q51" s="8"/>
      <c r="R51" s="12">
        <f t="shared" si="5"/>
        <v>4</v>
      </c>
      <c r="S51" s="12">
        <v>343.58</v>
      </c>
      <c r="T51" s="11">
        <f t="shared" si="2"/>
        <v>415.73179999999996</v>
      </c>
      <c r="U51" s="11">
        <f t="shared" si="3"/>
        <v>1374.32</v>
      </c>
      <c r="V51" s="13">
        <f t="shared" si="1"/>
        <v>1662.9271999999999</v>
      </c>
      <c r="W51" s="99">
        <v>100</v>
      </c>
      <c r="X51" s="37" t="s">
        <v>218</v>
      </c>
    </row>
    <row r="52" spans="1:24" x14ac:dyDescent="0.25">
      <c r="A52" s="52" t="s">
        <v>111</v>
      </c>
      <c r="B52" s="49" t="s">
        <v>24</v>
      </c>
      <c r="C52" s="12"/>
      <c r="D52" s="9"/>
      <c r="E52" s="8"/>
      <c r="F52" s="8"/>
      <c r="G52" s="8"/>
      <c r="H52" s="8"/>
      <c r="I52" s="8"/>
      <c r="J52" s="8"/>
      <c r="K52" s="8">
        <v>1</v>
      </c>
      <c r="L52" s="8"/>
      <c r="M52" s="8">
        <v>2</v>
      </c>
      <c r="N52" s="8"/>
      <c r="O52" s="8"/>
      <c r="P52" s="8"/>
      <c r="Q52" s="8"/>
      <c r="R52" s="12">
        <f t="shared" si="5"/>
        <v>3</v>
      </c>
      <c r="S52" s="12">
        <v>21.47</v>
      </c>
      <c r="T52" s="11">
        <f t="shared" si="2"/>
        <v>25.978699999999996</v>
      </c>
      <c r="U52" s="11">
        <f t="shared" si="3"/>
        <v>64.41</v>
      </c>
      <c r="V52" s="13">
        <f t="shared" si="1"/>
        <v>77.936099999999982</v>
      </c>
      <c r="W52" s="99">
        <v>1823</v>
      </c>
      <c r="X52" s="37" t="s">
        <v>193</v>
      </c>
    </row>
    <row r="53" spans="1:24" x14ac:dyDescent="0.25">
      <c r="A53" s="69" t="s">
        <v>112</v>
      </c>
      <c r="B53" s="49" t="s">
        <v>20</v>
      </c>
      <c r="C53" s="12"/>
      <c r="D53" s="9"/>
      <c r="E53" s="8"/>
      <c r="F53" s="8"/>
      <c r="G53" s="8"/>
      <c r="H53" s="8"/>
      <c r="I53" s="8"/>
      <c r="J53" s="8"/>
      <c r="K53" s="8"/>
      <c r="L53" s="8"/>
      <c r="M53" s="8"/>
      <c r="N53" s="8"/>
      <c r="O53" s="8"/>
      <c r="P53" s="8"/>
      <c r="Q53" s="8">
        <v>1</v>
      </c>
      <c r="R53" s="12">
        <f t="shared" si="5"/>
        <v>1</v>
      </c>
      <c r="S53" s="12">
        <v>16.309999999999999</v>
      </c>
      <c r="T53" s="11">
        <f t="shared" si="2"/>
        <v>19.735099999999999</v>
      </c>
      <c r="U53" s="11">
        <f t="shared" si="3"/>
        <v>16.309999999999999</v>
      </c>
      <c r="V53" s="13">
        <f t="shared" si="1"/>
        <v>19.735099999999999</v>
      </c>
      <c r="W53" s="99">
        <v>5210</v>
      </c>
      <c r="X53" s="37" t="s">
        <v>194</v>
      </c>
    </row>
    <row r="54" spans="1:24" x14ac:dyDescent="0.25">
      <c r="A54" s="95" t="s">
        <v>150</v>
      </c>
      <c r="B54" s="49" t="s">
        <v>20</v>
      </c>
      <c r="C54" s="12"/>
      <c r="D54" s="9"/>
      <c r="E54" s="8"/>
      <c r="F54" s="8"/>
      <c r="G54" s="8"/>
      <c r="H54" s="8"/>
      <c r="I54" s="8">
        <v>3</v>
      </c>
      <c r="J54" s="8"/>
      <c r="K54" s="8"/>
      <c r="L54" s="8"/>
      <c r="M54" s="8"/>
      <c r="N54" s="8"/>
      <c r="O54" s="8"/>
      <c r="P54" s="8"/>
      <c r="Q54" s="8"/>
      <c r="R54" s="12">
        <f t="shared" si="5"/>
        <v>3</v>
      </c>
      <c r="S54" s="12">
        <v>38.340000000000003</v>
      </c>
      <c r="T54" s="11">
        <f t="shared" si="2"/>
        <v>46.391400000000004</v>
      </c>
      <c r="U54" s="11">
        <f t="shared" si="3"/>
        <v>115.02000000000001</v>
      </c>
      <c r="V54" s="13">
        <f t="shared" si="1"/>
        <v>139.17420000000001</v>
      </c>
      <c r="W54" s="99">
        <v>5888</v>
      </c>
      <c r="X54" s="37" t="s">
        <v>195</v>
      </c>
    </row>
    <row r="55" spans="1:24" x14ac:dyDescent="0.25">
      <c r="A55" s="73" t="s">
        <v>101</v>
      </c>
      <c r="B55" s="49" t="s">
        <v>20</v>
      </c>
      <c r="C55" s="12"/>
      <c r="D55" s="9"/>
      <c r="E55" s="8"/>
      <c r="F55" s="8"/>
      <c r="G55" s="8"/>
      <c r="H55" s="8"/>
      <c r="I55" s="8"/>
      <c r="J55" s="8"/>
      <c r="K55" s="8"/>
      <c r="L55" s="8"/>
      <c r="M55" s="8"/>
      <c r="N55" s="8">
        <v>6</v>
      </c>
      <c r="O55" s="8"/>
      <c r="P55" s="8"/>
      <c r="Q55" s="8"/>
      <c r="R55" s="12">
        <f t="shared" si="5"/>
        <v>6</v>
      </c>
      <c r="S55" s="12">
        <v>17.420000000000002</v>
      </c>
      <c r="T55" s="11">
        <f t="shared" si="2"/>
        <v>21.078200000000002</v>
      </c>
      <c r="U55" s="11">
        <f t="shared" si="3"/>
        <v>104.52000000000001</v>
      </c>
      <c r="V55" s="13">
        <f t="shared" si="1"/>
        <v>126.46920000000001</v>
      </c>
      <c r="W55" s="99">
        <v>1705</v>
      </c>
      <c r="X55" s="37" t="s">
        <v>196</v>
      </c>
    </row>
    <row r="56" spans="1:24" x14ac:dyDescent="0.25">
      <c r="A56" s="64" t="s">
        <v>146</v>
      </c>
      <c r="B56" s="49" t="s">
        <v>20</v>
      </c>
      <c r="C56" s="12"/>
      <c r="D56" s="9">
        <v>1</v>
      </c>
      <c r="E56" s="8"/>
      <c r="F56" s="8"/>
      <c r="G56" s="8"/>
      <c r="H56" s="8"/>
      <c r="I56" s="8"/>
      <c r="J56" s="8"/>
      <c r="K56" s="8"/>
      <c r="L56" s="8"/>
      <c r="M56" s="8"/>
      <c r="N56" s="8"/>
      <c r="O56" s="8"/>
      <c r="P56" s="8"/>
      <c r="Q56" s="8"/>
      <c r="R56" s="12">
        <f t="shared" ref="R56:R57" si="6">SUM(C56:Q56)</f>
        <v>1</v>
      </c>
      <c r="S56" s="12">
        <v>908.55</v>
      </c>
      <c r="T56" s="11">
        <f t="shared" si="2"/>
        <v>1099.3454999999999</v>
      </c>
      <c r="U56" s="11">
        <f t="shared" si="3"/>
        <v>908.55</v>
      </c>
      <c r="V56" s="13">
        <f t="shared" si="1"/>
        <v>1099.3454999999999</v>
      </c>
      <c r="W56" s="99">
        <v>4620</v>
      </c>
      <c r="X56" s="37" t="s">
        <v>197</v>
      </c>
    </row>
    <row r="57" spans="1:24" x14ac:dyDescent="0.25">
      <c r="A57" s="89" t="s">
        <v>145</v>
      </c>
      <c r="B57" s="49" t="s">
        <v>20</v>
      </c>
      <c r="C57" s="12"/>
      <c r="D57" s="9"/>
      <c r="E57" s="8"/>
      <c r="F57" s="8"/>
      <c r="G57" s="8"/>
      <c r="H57" s="8"/>
      <c r="I57" s="8"/>
      <c r="J57" s="8"/>
      <c r="K57" s="8"/>
      <c r="L57" s="8"/>
      <c r="M57" s="8"/>
      <c r="N57" s="8"/>
      <c r="O57" s="8"/>
      <c r="P57" s="8"/>
      <c r="Q57" s="8">
        <v>3</v>
      </c>
      <c r="R57" s="12">
        <f t="shared" si="6"/>
        <v>3</v>
      </c>
      <c r="S57" s="12">
        <v>36.450000000000003</v>
      </c>
      <c r="T57" s="11">
        <f t="shared" si="2"/>
        <v>44.104500000000002</v>
      </c>
      <c r="U57" s="11">
        <f t="shared" si="3"/>
        <v>109.35000000000001</v>
      </c>
      <c r="V57" s="13">
        <f t="shared" si="1"/>
        <v>132.3135</v>
      </c>
      <c r="W57" s="99">
        <v>5381</v>
      </c>
      <c r="X57" s="37" t="s">
        <v>198</v>
      </c>
    </row>
    <row r="58" spans="1:24" x14ac:dyDescent="0.25">
      <c r="A58" s="58" t="s">
        <v>25</v>
      </c>
      <c r="B58" s="63"/>
      <c r="C58" s="16"/>
      <c r="D58" s="15"/>
      <c r="E58" s="14"/>
      <c r="F58" s="14"/>
      <c r="G58" s="14"/>
      <c r="H58" s="14"/>
      <c r="I58" s="14"/>
      <c r="J58" s="14"/>
      <c r="K58" s="14"/>
      <c r="L58" s="14"/>
      <c r="M58" s="14"/>
      <c r="N58" s="14"/>
      <c r="O58" s="14"/>
      <c r="P58" s="14"/>
      <c r="Q58" s="14"/>
      <c r="R58" s="65"/>
      <c r="S58" s="65">
        <v>0</v>
      </c>
      <c r="T58" s="11">
        <f t="shared" si="2"/>
        <v>0</v>
      </c>
      <c r="U58" s="11">
        <f t="shared" si="3"/>
        <v>0</v>
      </c>
      <c r="V58" s="66"/>
      <c r="W58" s="102"/>
      <c r="X58" s="38"/>
    </row>
    <row r="59" spans="1:24" x14ac:dyDescent="0.25">
      <c r="A59" s="74" t="s">
        <v>99</v>
      </c>
      <c r="B59" s="49" t="s">
        <v>26</v>
      </c>
      <c r="C59" s="12"/>
      <c r="D59" s="9"/>
      <c r="E59" s="8">
        <v>8</v>
      </c>
      <c r="F59" s="8"/>
      <c r="G59" s="8">
        <v>5</v>
      </c>
      <c r="H59" s="8"/>
      <c r="I59" s="8"/>
      <c r="J59" s="8"/>
      <c r="K59" s="8"/>
      <c r="L59" s="8">
        <v>3</v>
      </c>
      <c r="M59" s="8"/>
      <c r="N59" s="8"/>
      <c r="O59" s="8"/>
      <c r="P59" s="8"/>
      <c r="Q59" s="8">
        <v>2</v>
      </c>
      <c r="R59" s="12">
        <f t="shared" ref="R59:R66" si="7">SUM(C59:Q59)</f>
        <v>18</v>
      </c>
      <c r="S59" s="12">
        <v>16.07</v>
      </c>
      <c r="T59" s="11">
        <f t="shared" si="2"/>
        <v>19.444700000000001</v>
      </c>
      <c r="U59" s="11">
        <f t="shared" si="3"/>
        <v>289.26</v>
      </c>
      <c r="V59" s="13">
        <f t="shared" si="1"/>
        <v>350.00460000000004</v>
      </c>
      <c r="W59" s="99">
        <v>5972</v>
      </c>
      <c r="X59" s="37" t="s">
        <v>199</v>
      </c>
    </row>
    <row r="60" spans="1:24" x14ac:dyDescent="0.25">
      <c r="A60" s="74" t="s">
        <v>117</v>
      </c>
      <c r="B60" s="49" t="s">
        <v>26</v>
      </c>
      <c r="C60" s="12">
        <v>3</v>
      </c>
      <c r="D60" s="9"/>
      <c r="E60" s="8"/>
      <c r="F60" s="8"/>
      <c r="G60" s="8">
        <v>10</v>
      </c>
      <c r="H60" s="8"/>
      <c r="I60" s="8"/>
      <c r="J60" s="8"/>
      <c r="K60" s="8"/>
      <c r="L60" s="8"/>
      <c r="M60" s="8">
        <v>1</v>
      </c>
      <c r="N60" s="8"/>
      <c r="O60" s="8"/>
      <c r="P60" s="8"/>
      <c r="Q60" s="8"/>
      <c r="R60" s="12">
        <f t="shared" si="7"/>
        <v>14</v>
      </c>
      <c r="S60" s="12">
        <v>10.53</v>
      </c>
      <c r="T60" s="11">
        <f t="shared" si="2"/>
        <v>12.741299999999999</v>
      </c>
      <c r="U60" s="11">
        <f t="shared" si="3"/>
        <v>147.41999999999999</v>
      </c>
      <c r="V60" s="13">
        <f t="shared" si="1"/>
        <v>178.37819999999999</v>
      </c>
      <c r="W60" s="99">
        <v>5970</v>
      </c>
      <c r="X60" s="37" t="s">
        <v>200</v>
      </c>
    </row>
    <row r="61" spans="1:24" x14ac:dyDescent="0.25">
      <c r="A61" s="74" t="s">
        <v>118</v>
      </c>
      <c r="B61" s="49" t="s">
        <v>26</v>
      </c>
      <c r="C61" s="12">
        <v>3</v>
      </c>
      <c r="D61" s="9">
        <v>15</v>
      </c>
      <c r="E61" s="8"/>
      <c r="F61" s="8"/>
      <c r="G61" s="8">
        <v>5</v>
      </c>
      <c r="H61" s="8">
        <v>10</v>
      </c>
      <c r="I61" s="8">
        <v>10</v>
      </c>
      <c r="J61" s="8"/>
      <c r="K61" s="8"/>
      <c r="L61" s="8">
        <v>3</v>
      </c>
      <c r="M61" s="8"/>
      <c r="N61" s="8"/>
      <c r="O61" s="8"/>
      <c r="P61" s="8"/>
      <c r="Q61" s="8"/>
      <c r="R61" s="12">
        <f t="shared" si="7"/>
        <v>46</v>
      </c>
      <c r="S61" s="12">
        <v>17.55</v>
      </c>
      <c r="T61" s="11">
        <f t="shared" si="2"/>
        <v>21.235500000000002</v>
      </c>
      <c r="U61" s="11">
        <f t="shared" si="3"/>
        <v>807.30000000000007</v>
      </c>
      <c r="V61" s="13">
        <f t="shared" si="1"/>
        <v>976.83300000000008</v>
      </c>
      <c r="W61" s="99">
        <v>3072</v>
      </c>
      <c r="X61" s="37" t="s">
        <v>201</v>
      </c>
    </row>
    <row r="62" spans="1:24" x14ac:dyDescent="0.25">
      <c r="A62" s="74" t="s">
        <v>119</v>
      </c>
      <c r="B62" s="49" t="s">
        <v>26</v>
      </c>
      <c r="C62" s="12"/>
      <c r="D62" s="9">
        <v>6</v>
      </c>
      <c r="E62" s="8"/>
      <c r="F62" s="8"/>
      <c r="G62" s="8">
        <v>1</v>
      </c>
      <c r="H62" s="8"/>
      <c r="I62" s="8"/>
      <c r="J62" s="8"/>
      <c r="K62" s="8"/>
      <c r="L62" s="8"/>
      <c r="M62" s="8"/>
      <c r="N62" s="8"/>
      <c r="O62" s="8"/>
      <c r="P62" s="8"/>
      <c r="Q62" s="8"/>
      <c r="R62" s="12">
        <f t="shared" si="7"/>
        <v>7</v>
      </c>
      <c r="S62" s="12">
        <v>50.29</v>
      </c>
      <c r="T62" s="11">
        <f t="shared" si="2"/>
        <v>60.850899999999996</v>
      </c>
      <c r="U62" s="11">
        <f t="shared" si="3"/>
        <v>352.03</v>
      </c>
      <c r="V62" s="13">
        <f t="shared" si="1"/>
        <v>425.95629999999994</v>
      </c>
      <c r="W62" s="99">
        <v>909</v>
      </c>
      <c r="X62" s="37" t="s">
        <v>202</v>
      </c>
    </row>
    <row r="63" spans="1:24" x14ac:dyDescent="0.25">
      <c r="A63" s="74" t="s">
        <v>120</v>
      </c>
      <c r="B63" s="49" t="s">
        <v>26</v>
      </c>
      <c r="C63" s="12"/>
      <c r="D63" s="9">
        <v>6</v>
      </c>
      <c r="E63" s="8"/>
      <c r="F63" s="8"/>
      <c r="G63" s="8">
        <v>1</v>
      </c>
      <c r="H63" s="8"/>
      <c r="I63" s="8"/>
      <c r="J63" s="8"/>
      <c r="K63" s="8"/>
      <c r="L63" s="8"/>
      <c r="M63" s="8"/>
      <c r="N63" s="8"/>
      <c r="O63" s="8"/>
      <c r="P63" s="8"/>
      <c r="Q63" s="8">
        <v>1</v>
      </c>
      <c r="R63" s="12">
        <f t="shared" si="7"/>
        <v>8</v>
      </c>
      <c r="S63" s="12">
        <v>63.18</v>
      </c>
      <c r="T63" s="11">
        <f t="shared" si="2"/>
        <v>76.447800000000001</v>
      </c>
      <c r="U63" s="11">
        <f t="shared" si="3"/>
        <v>505.44</v>
      </c>
      <c r="V63" s="13">
        <f t="shared" si="1"/>
        <v>611.58240000000001</v>
      </c>
      <c r="W63" s="99">
        <v>446</v>
      </c>
      <c r="X63" s="37" t="s">
        <v>203</v>
      </c>
    </row>
    <row r="64" spans="1:24" x14ac:dyDescent="0.25">
      <c r="A64" s="76" t="s">
        <v>121</v>
      </c>
      <c r="B64" s="50" t="s">
        <v>26</v>
      </c>
      <c r="C64" s="12"/>
      <c r="D64" s="9"/>
      <c r="E64" s="8"/>
      <c r="F64" s="8"/>
      <c r="G64" s="8"/>
      <c r="H64" s="8"/>
      <c r="I64" s="8">
        <v>2</v>
      </c>
      <c r="J64" s="8"/>
      <c r="K64" s="8"/>
      <c r="L64" s="8"/>
      <c r="M64" s="8"/>
      <c r="N64" s="8"/>
      <c r="O64" s="8"/>
      <c r="P64" s="8"/>
      <c r="Q64" s="8"/>
      <c r="R64" s="12">
        <f t="shared" si="7"/>
        <v>2</v>
      </c>
      <c r="S64" s="12">
        <v>121.16</v>
      </c>
      <c r="T64" s="11">
        <f t="shared" si="2"/>
        <v>146.6036</v>
      </c>
      <c r="U64" s="11">
        <f t="shared" si="3"/>
        <v>242.32</v>
      </c>
      <c r="V64" s="13">
        <f t="shared" si="1"/>
        <v>293.2072</v>
      </c>
      <c r="W64" s="99">
        <v>1503</v>
      </c>
      <c r="X64" s="37" t="s">
        <v>204</v>
      </c>
    </row>
    <row r="65" spans="1:24" x14ac:dyDescent="0.25">
      <c r="A65" s="86" t="s">
        <v>122</v>
      </c>
      <c r="B65" s="50" t="s">
        <v>20</v>
      </c>
      <c r="C65" s="12"/>
      <c r="D65" s="9"/>
      <c r="E65" s="8"/>
      <c r="F65" s="8"/>
      <c r="G65" s="8"/>
      <c r="H65" s="8"/>
      <c r="I65" s="8">
        <v>15</v>
      </c>
      <c r="J65" s="8"/>
      <c r="K65" s="8"/>
      <c r="L65" s="8"/>
      <c r="M65" s="8">
        <v>1</v>
      </c>
      <c r="N65" s="8"/>
      <c r="O65" s="8"/>
      <c r="P65" s="8"/>
      <c r="Q65" s="8"/>
      <c r="R65" s="12">
        <f t="shared" si="7"/>
        <v>16</v>
      </c>
      <c r="S65" s="12">
        <v>12.08</v>
      </c>
      <c r="T65" s="11">
        <f t="shared" si="2"/>
        <v>14.6168</v>
      </c>
      <c r="U65" s="11">
        <f t="shared" si="3"/>
        <v>193.28</v>
      </c>
      <c r="V65" s="13">
        <f t="shared" si="1"/>
        <v>233.86879999999999</v>
      </c>
      <c r="W65" s="99">
        <v>2738</v>
      </c>
      <c r="X65" s="37" t="s">
        <v>205</v>
      </c>
    </row>
    <row r="66" spans="1:24" x14ac:dyDescent="0.25">
      <c r="A66" s="86" t="s">
        <v>100</v>
      </c>
      <c r="B66" s="50" t="s">
        <v>20</v>
      </c>
      <c r="C66" s="12">
        <v>2</v>
      </c>
      <c r="D66" s="9"/>
      <c r="E66" s="8"/>
      <c r="F66" s="8"/>
      <c r="G66" s="8">
        <v>2</v>
      </c>
      <c r="H66" s="8"/>
      <c r="I66" s="8"/>
      <c r="J66" s="8"/>
      <c r="K66" s="8">
        <v>1</v>
      </c>
      <c r="L66" s="8">
        <v>6</v>
      </c>
      <c r="M66" s="8"/>
      <c r="N66" s="8"/>
      <c r="O66" s="8"/>
      <c r="P66" s="8"/>
      <c r="Q66" s="8"/>
      <c r="R66" s="12">
        <f t="shared" si="7"/>
        <v>11</v>
      </c>
      <c r="S66" s="12">
        <v>67.16</v>
      </c>
      <c r="T66" s="11">
        <f t="shared" si="2"/>
        <v>81.263599999999997</v>
      </c>
      <c r="U66" s="11">
        <f t="shared" si="3"/>
        <v>738.76</v>
      </c>
      <c r="V66" s="13">
        <f t="shared" si="1"/>
        <v>893.89959999999996</v>
      </c>
      <c r="W66" s="99">
        <v>5962</v>
      </c>
      <c r="X66" s="37" t="s">
        <v>206</v>
      </c>
    </row>
    <row r="67" spans="1:24" x14ac:dyDescent="0.25">
      <c r="A67" s="58" t="s">
        <v>27</v>
      </c>
      <c r="B67" s="63"/>
      <c r="C67" s="16"/>
      <c r="D67" s="15"/>
      <c r="E67" s="14"/>
      <c r="F67" s="14"/>
      <c r="G67" s="14"/>
      <c r="H67" s="14"/>
      <c r="I67" s="14"/>
      <c r="J67" s="14"/>
      <c r="K67" s="14"/>
      <c r="L67" s="14"/>
      <c r="M67" s="14"/>
      <c r="N67" s="14"/>
      <c r="O67" s="14"/>
      <c r="P67" s="14"/>
      <c r="Q67" s="14"/>
      <c r="R67" s="16"/>
      <c r="S67" s="16">
        <v>0</v>
      </c>
      <c r="T67" s="11">
        <f t="shared" si="2"/>
        <v>0</v>
      </c>
      <c r="U67" s="11">
        <f t="shared" si="3"/>
        <v>0</v>
      </c>
      <c r="V67" s="17"/>
      <c r="W67" s="101"/>
      <c r="X67" s="38"/>
    </row>
    <row r="68" spans="1:24" s="33" customFormat="1" x14ac:dyDescent="0.25">
      <c r="A68" s="87" t="s">
        <v>123</v>
      </c>
      <c r="B68" s="53" t="s">
        <v>124</v>
      </c>
      <c r="C68" s="34">
        <v>3</v>
      </c>
      <c r="D68" s="42"/>
      <c r="E68" s="43"/>
      <c r="F68" s="43"/>
      <c r="G68" s="43"/>
      <c r="H68" s="43"/>
      <c r="I68" s="43"/>
      <c r="J68" s="43"/>
      <c r="K68" s="43"/>
      <c r="L68" s="43"/>
      <c r="M68" s="43"/>
      <c r="N68" s="43"/>
      <c r="O68" s="43"/>
      <c r="P68" s="43"/>
      <c r="Q68" s="43"/>
      <c r="R68" s="12">
        <f t="shared" ref="R68:R74" si="8">SUM(C68:Q68)</f>
        <v>3</v>
      </c>
      <c r="S68" s="12">
        <v>1296.6500000000001</v>
      </c>
      <c r="T68" s="11">
        <f t="shared" si="2"/>
        <v>1568.9465</v>
      </c>
      <c r="U68" s="11">
        <f t="shared" si="3"/>
        <v>3889.9500000000003</v>
      </c>
      <c r="V68" s="13">
        <f t="shared" si="1"/>
        <v>4706.8395</v>
      </c>
      <c r="W68" s="99">
        <v>4939</v>
      </c>
      <c r="X68" s="44" t="s">
        <v>219</v>
      </c>
    </row>
    <row r="69" spans="1:24" x14ac:dyDescent="0.25">
      <c r="A69" s="48" t="s">
        <v>106</v>
      </c>
      <c r="B69" s="53" t="s">
        <v>107</v>
      </c>
      <c r="C69" s="34">
        <v>900</v>
      </c>
      <c r="D69" s="42"/>
      <c r="E69" s="43"/>
      <c r="F69" s="43"/>
      <c r="G69" s="43"/>
      <c r="H69" s="43"/>
      <c r="I69" s="43"/>
      <c r="J69" s="43"/>
      <c r="K69" s="43">
        <v>2</v>
      </c>
      <c r="L69" s="43"/>
      <c r="M69" s="43"/>
      <c r="N69" s="43"/>
      <c r="O69" s="43"/>
      <c r="P69" s="43"/>
      <c r="Q69" s="43">
        <v>15</v>
      </c>
      <c r="R69" s="12">
        <f t="shared" si="8"/>
        <v>917</v>
      </c>
      <c r="S69" s="12">
        <v>30.05</v>
      </c>
      <c r="T69" s="11">
        <f t="shared" ref="T69:T78" si="9">S69*1.21</f>
        <v>36.360500000000002</v>
      </c>
      <c r="U69" s="11">
        <f t="shared" ref="U69:U78" si="10">S69*R69</f>
        <v>27555.850000000002</v>
      </c>
      <c r="V69" s="13">
        <f t="shared" si="1"/>
        <v>33342.578500000003</v>
      </c>
      <c r="W69" s="99">
        <v>4849</v>
      </c>
      <c r="X69" s="44" t="s">
        <v>220</v>
      </c>
    </row>
    <row r="70" spans="1:24" x14ac:dyDescent="0.25">
      <c r="A70" s="60" t="s">
        <v>67</v>
      </c>
      <c r="B70" s="49" t="s">
        <v>26</v>
      </c>
      <c r="C70" s="34"/>
      <c r="D70" s="42"/>
      <c r="E70" s="43"/>
      <c r="F70" s="43"/>
      <c r="G70" s="43">
        <v>6</v>
      </c>
      <c r="H70" s="43"/>
      <c r="I70" s="43"/>
      <c r="J70" s="43"/>
      <c r="K70" s="43"/>
      <c r="L70" s="43"/>
      <c r="M70" s="43"/>
      <c r="N70" s="43">
        <v>160</v>
      </c>
      <c r="O70" s="43"/>
      <c r="P70" s="43"/>
      <c r="Q70" s="43"/>
      <c r="R70" s="12">
        <f t="shared" si="8"/>
        <v>166</v>
      </c>
      <c r="S70" s="12">
        <v>23.36</v>
      </c>
      <c r="T70" s="11">
        <f t="shared" si="9"/>
        <v>28.265599999999999</v>
      </c>
      <c r="U70" s="11">
        <f t="shared" si="10"/>
        <v>3877.7599999999998</v>
      </c>
      <c r="V70" s="13">
        <f t="shared" si="1"/>
        <v>4692.0896000000002</v>
      </c>
      <c r="W70" s="99">
        <v>2056</v>
      </c>
      <c r="X70" s="44" t="s">
        <v>207</v>
      </c>
    </row>
    <row r="71" spans="1:24" x14ac:dyDescent="0.25">
      <c r="A71" s="60" t="s">
        <v>68</v>
      </c>
      <c r="B71" s="53" t="s">
        <v>22</v>
      </c>
      <c r="C71" s="12"/>
      <c r="D71" s="9">
        <v>160</v>
      </c>
      <c r="E71" s="8"/>
      <c r="F71" s="8">
        <v>150</v>
      </c>
      <c r="G71" s="8"/>
      <c r="H71" s="8"/>
      <c r="I71" s="8"/>
      <c r="J71" s="8">
        <v>40</v>
      </c>
      <c r="K71" s="8"/>
      <c r="L71" s="8"/>
      <c r="M71" s="8"/>
      <c r="N71" s="8"/>
      <c r="O71" s="8"/>
      <c r="P71" s="8"/>
      <c r="Q71" s="8"/>
      <c r="R71" s="12">
        <f t="shared" si="8"/>
        <v>350</v>
      </c>
      <c r="S71" s="12">
        <v>17.89</v>
      </c>
      <c r="T71" s="11">
        <f t="shared" si="9"/>
        <v>21.646899999999999</v>
      </c>
      <c r="U71" s="11">
        <f t="shared" si="10"/>
        <v>6261.5</v>
      </c>
      <c r="V71" s="13">
        <f t="shared" si="1"/>
        <v>7576.415</v>
      </c>
      <c r="W71" s="99">
        <v>3607</v>
      </c>
      <c r="X71" s="37" t="s">
        <v>208</v>
      </c>
    </row>
    <row r="72" spans="1:24" ht="30" x14ac:dyDescent="0.25">
      <c r="A72" s="70" t="s">
        <v>109</v>
      </c>
      <c r="B72" s="53" t="s">
        <v>107</v>
      </c>
      <c r="C72" s="12">
        <v>600</v>
      </c>
      <c r="D72" s="9"/>
      <c r="E72" s="8"/>
      <c r="F72" s="8"/>
      <c r="G72" s="8"/>
      <c r="H72" s="8"/>
      <c r="I72" s="8"/>
      <c r="J72" s="8"/>
      <c r="K72" s="8"/>
      <c r="L72" s="8"/>
      <c r="M72" s="8"/>
      <c r="N72" s="8"/>
      <c r="O72" s="8"/>
      <c r="P72" s="8"/>
      <c r="Q72" s="8"/>
      <c r="R72" s="12">
        <f t="shared" si="8"/>
        <v>600</v>
      </c>
      <c r="S72" s="12">
        <v>27.55</v>
      </c>
      <c r="T72" s="11">
        <f t="shared" si="9"/>
        <v>33.335500000000003</v>
      </c>
      <c r="U72" s="11">
        <f t="shared" si="10"/>
        <v>16530</v>
      </c>
      <c r="V72" s="13">
        <f t="shared" si="1"/>
        <v>20001.300000000003</v>
      </c>
      <c r="W72" s="99">
        <v>4668</v>
      </c>
      <c r="X72" s="37" t="s">
        <v>221</v>
      </c>
    </row>
    <row r="73" spans="1:24" x14ac:dyDescent="0.25">
      <c r="A73" s="75" t="s">
        <v>98</v>
      </c>
      <c r="B73" s="49" t="s">
        <v>26</v>
      </c>
      <c r="C73" s="12"/>
      <c r="D73" s="9">
        <v>120</v>
      </c>
      <c r="E73" s="8"/>
      <c r="F73" s="8">
        <v>100</v>
      </c>
      <c r="G73" s="8"/>
      <c r="H73" s="8"/>
      <c r="I73" s="8"/>
      <c r="J73" s="8">
        <v>18</v>
      </c>
      <c r="K73" s="8"/>
      <c r="L73" s="8"/>
      <c r="M73" s="8">
        <v>10</v>
      </c>
      <c r="N73" s="8"/>
      <c r="O73" s="8"/>
      <c r="P73" s="8"/>
      <c r="Q73" s="8"/>
      <c r="R73" s="12">
        <f t="shared" si="8"/>
        <v>248</v>
      </c>
      <c r="S73" s="12">
        <v>26.93</v>
      </c>
      <c r="T73" s="11">
        <f t="shared" si="9"/>
        <v>32.585299999999997</v>
      </c>
      <c r="U73" s="11">
        <f t="shared" si="10"/>
        <v>6678.64</v>
      </c>
      <c r="V73" s="13">
        <f t="shared" si="1"/>
        <v>8081.1543999999994</v>
      </c>
      <c r="W73" s="99">
        <v>749</v>
      </c>
      <c r="X73" s="37" t="s">
        <v>209</v>
      </c>
    </row>
    <row r="74" spans="1:24" x14ac:dyDescent="0.25">
      <c r="A74" s="76" t="s">
        <v>97</v>
      </c>
      <c r="B74" s="49" t="s">
        <v>26</v>
      </c>
      <c r="C74" s="12">
        <v>180</v>
      </c>
      <c r="D74" s="9"/>
      <c r="E74" s="8"/>
      <c r="F74" s="8">
        <v>50</v>
      </c>
      <c r="G74" s="8">
        <v>130</v>
      </c>
      <c r="H74" s="8"/>
      <c r="I74" s="8">
        <v>40</v>
      </c>
      <c r="J74" s="8"/>
      <c r="K74" s="8"/>
      <c r="L74" s="8"/>
      <c r="M74" s="8">
        <v>30</v>
      </c>
      <c r="N74" s="18">
        <v>250</v>
      </c>
      <c r="O74" s="8"/>
      <c r="P74" s="8"/>
      <c r="Q74" s="8"/>
      <c r="R74" s="12">
        <f t="shared" si="8"/>
        <v>680</v>
      </c>
      <c r="S74" s="12">
        <v>3.71</v>
      </c>
      <c r="T74" s="11">
        <f t="shared" si="9"/>
        <v>4.4890999999999996</v>
      </c>
      <c r="U74" s="11">
        <f t="shared" si="10"/>
        <v>2522.8000000000002</v>
      </c>
      <c r="V74" s="13">
        <f t="shared" si="1"/>
        <v>3052.5879999999997</v>
      </c>
      <c r="W74" s="99">
        <v>2528</v>
      </c>
      <c r="X74" s="107" t="s">
        <v>222</v>
      </c>
    </row>
    <row r="75" spans="1:24" x14ac:dyDescent="0.25">
      <c r="A75" s="76" t="s">
        <v>125</v>
      </c>
      <c r="B75" s="49" t="s">
        <v>26</v>
      </c>
      <c r="C75" s="12">
        <v>24</v>
      </c>
      <c r="D75" s="9"/>
      <c r="E75" s="8"/>
      <c r="F75" s="8"/>
      <c r="G75" s="8"/>
      <c r="H75" s="8"/>
      <c r="I75" s="8"/>
      <c r="J75" s="8"/>
      <c r="K75" s="8"/>
      <c r="L75" s="8"/>
      <c r="M75" s="8"/>
      <c r="N75" s="54"/>
      <c r="O75" s="8"/>
      <c r="P75" s="8"/>
      <c r="Q75" s="8"/>
      <c r="R75" s="12">
        <f t="shared" ref="R75:R76" si="11">SUM(C75:Q75)</f>
        <v>24</v>
      </c>
      <c r="S75" s="12">
        <v>18.77</v>
      </c>
      <c r="T75" s="11">
        <f t="shared" si="9"/>
        <v>22.7117</v>
      </c>
      <c r="U75" s="11">
        <f t="shared" si="10"/>
        <v>450.48</v>
      </c>
      <c r="V75" s="13">
        <f t="shared" si="1"/>
        <v>545.08079999999995</v>
      </c>
      <c r="W75" s="99">
        <v>3309</v>
      </c>
      <c r="X75" s="37" t="s">
        <v>210</v>
      </c>
    </row>
    <row r="76" spans="1:24" ht="30" x14ac:dyDescent="0.25">
      <c r="A76" s="88" t="s">
        <v>126</v>
      </c>
      <c r="B76" s="49" t="s">
        <v>22</v>
      </c>
      <c r="C76" s="12"/>
      <c r="D76" s="9"/>
      <c r="E76" s="8"/>
      <c r="F76" s="8"/>
      <c r="G76" s="8"/>
      <c r="H76" s="8"/>
      <c r="I76" s="8"/>
      <c r="J76" s="8"/>
      <c r="K76" s="8"/>
      <c r="L76" s="8"/>
      <c r="M76" s="8">
        <v>5</v>
      </c>
      <c r="N76" s="54"/>
      <c r="O76" s="8"/>
      <c r="P76" s="8"/>
      <c r="Q76" s="8"/>
      <c r="R76" s="12">
        <f t="shared" si="11"/>
        <v>5</v>
      </c>
      <c r="S76" s="12">
        <v>450.36</v>
      </c>
      <c r="T76" s="11">
        <f t="shared" si="9"/>
        <v>544.93560000000002</v>
      </c>
      <c r="U76" s="11">
        <f t="shared" si="10"/>
        <v>2251.8000000000002</v>
      </c>
      <c r="V76" s="13">
        <f t="shared" si="1"/>
        <v>2724.6779999999999</v>
      </c>
      <c r="W76" s="99">
        <v>3607</v>
      </c>
      <c r="X76" s="37" t="s">
        <v>223</v>
      </c>
    </row>
    <row r="77" spans="1:24" x14ac:dyDescent="0.25">
      <c r="A77" s="77" t="s">
        <v>103</v>
      </c>
      <c r="B77" s="49" t="s">
        <v>26</v>
      </c>
      <c r="C77" s="12">
        <v>18</v>
      </c>
      <c r="D77" s="9"/>
      <c r="E77" s="8"/>
      <c r="F77" s="8"/>
      <c r="G77" s="8"/>
      <c r="H77" s="8"/>
      <c r="I77" s="8"/>
      <c r="J77" s="8"/>
      <c r="K77" s="8"/>
      <c r="L77" s="8">
        <v>6</v>
      </c>
      <c r="M77" s="8"/>
      <c r="N77" s="54"/>
      <c r="O77" s="8">
        <v>6</v>
      </c>
      <c r="P77" s="8"/>
      <c r="Q77" s="8"/>
      <c r="R77" s="12">
        <f>SUM(C77:Q77)</f>
        <v>30</v>
      </c>
      <c r="S77" s="12">
        <v>49.82</v>
      </c>
      <c r="T77" s="11">
        <f t="shared" si="9"/>
        <v>60.282199999999996</v>
      </c>
      <c r="U77" s="11">
        <f t="shared" si="10"/>
        <v>1494.6</v>
      </c>
      <c r="V77" s="13">
        <f t="shared" si="1"/>
        <v>1808.4659999999999</v>
      </c>
      <c r="W77" s="99">
        <v>4924</v>
      </c>
      <c r="X77" s="37" t="s">
        <v>211</v>
      </c>
    </row>
    <row r="78" spans="1:24" ht="15.75" thickBot="1" x14ac:dyDescent="0.3">
      <c r="A78" s="61" t="s">
        <v>69</v>
      </c>
      <c r="B78" s="55" t="s">
        <v>22</v>
      </c>
      <c r="C78" s="79"/>
      <c r="D78" s="80"/>
      <c r="E78" s="81"/>
      <c r="F78" s="81"/>
      <c r="G78" s="81"/>
      <c r="H78" s="81"/>
      <c r="I78" s="81">
        <v>6</v>
      </c>
      <c r="J78" s="81"/>
      <c r="K78" s="81"/>
      <c r="L78" s="81"/>
      <c r="M78" s="81"/>
      <c r="N78" s="81"/>
      <c r="O78" s="81"/>
      <c r="P78" s="81"/>
      <c r="Q78" s="81"/>
      <c r="R78" s="79">
        <f>SUM(C78:Q78)</f>
        <v>6</v>
      </c>
      <c r="S78" s="79">
        <v>8.42</v>
      </c>
      <c r="T78" s="11">
        <f t="shared" si="9"/>
        <v>10.1882</v>
      </c>
      <c r="U78" s="11">
        <f t="shared" si="10"/>
        <v>50.519999999999996</v>
      </c>
      <c r="V78" s="82">
        <f t="shared" si="1"/>
        <v>61.129199999999997</v>
      </c>
      <c r="W78" s="103">
        <v>1504</v>
      </c>
      <c r="X78" s="83" t="s">
        <v>212</v>
      </c>
    </row>
    <row r="79" spans="1:24" s="45" customFormat="1" ht="21.6" customHeight="1" x14ac:dyDescent="0.3">
      <c r="A79" s="84"/>
      <c r="B79" s="85"/>
      <c r="C79" s="67"/>
      <c r="D79" s="67"/>
      <c r="E79" s="67"/>
      <c r="F79" s="67"/>
      <c r="G79" s="67"/>
      <c r="H79" s="67"/>
      <c r="I79" s="67"/>
      <c r="J79" s="67"/>
      <c r="K79" s="67"/>
      <c r="L79" s="67"/>
      <c r="M79" s="67"/>
      <c r="N79" s="67"/>
      <c r="O79" s="67"/>
      <c r="P79" s="67"/>
      <c r="Q79" s="132"/>
      <c r="R79" s="132"/>
      <c r="S79" s="132"/>
      <c r="T79" s="133"/>
      <c r="U79" s="108">
        <f>SUM(U4:U78)</f>
        <v>100100.83</v>
      </c>
      <c r="V79" s="78">
        <f>SUM(V4:V78)</f>
        <v>121122.00429999999</v>
      </c>
      <c r="W79" s="104"/>
      <c r="X79" s="119"/>
    </row>
    <row r="80" spans="1:24" x14ac:dyDescent="0.25">
      <c r="B80" s="20"/>
      <c r="V80" s="68"/>
    </row>
  </sheetData>
  <customSheetViews>
    <customSheetView guid="{67D9BFA5-971B-4034-AB04-50F7DB7F33E1}" showGridLines="0" topLeftCell="A7">
      <selection activeCell="A40" sqref="A40"/>
      <pageMargins left="0.7" right="0.7" top="0.78740157499999996" bottom="0.78740157499999996" header="0.3" footer="0.3"/>
      <pageSetup paperSize="9" orientation="portrait" r:id="rId1"/>
    </customSheetView>
    <customSheetView guid="{2F313042-EC91-4E80-B7CB-E834ECB7781B}" showGridLines="0" topLeftCell="A40">
      <selection activeCell="A55" sqref="A55"/>
      <pageMargins left="0.7" right="0.7" top="0.78740157499999996" bottom="0.78740157499999996" header="0.3" footer="0.3"/>
      <pageSetup paperSize="9" orientation="portrait" r:id="rId2"/>
    </customSheetView>
  </customSheetViews>
  <mergeCells count="2">
    <mergeCell ref="A1:X1"/>
    <mergeCell ref="Q79:T79"/>
  </mergeCell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Pokyny</vt:lpstr>
      <vt:lpstr>hyg. potř.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Nebřenská Lenka</cp:lastModifiedBy>
  <dcterms:created xsi:type="dcterms:W3CDTF">2015-04-27T07:05:29Z</dcterms:created>
  <dcterms:modified xsi:type="dcterms:W3CDTF">2017-12-14T11:17:55Z</dcterms:modified>
</cp:coreProperties>
</file>